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 windowWidth="21840" windowHeight="13035" activeTab="0"/>
  </bookViews>
  <sheets>
    <sheet name="информация на сайт 2010" sheetId="1" r:id="rId1"/>
    <sheet name="информация на сайт 2009" sheetId="2" r:id="rId2"/>
    <sheet name="информация на сайт 2008" sheetId="3" r:id="rId3"/>
  </sheets>
  <definedNames>
    <definedName name="_xlnm.Print_Area" localSheetId="2">'информация на сайт 2008'!$A$1:$J$91</definedName>
    <definedName name="_xlnm.Print_Area" localSheetId="0">'информация на сайт 2010'!$A$1:$J$92</definedName>
  </definedNames>
  <calcPr fullCalcOnLoad="1"/>
</workbook>
</file>

<file path=xl/sharedStrings.xml><?xml version="1.0" encoding="utf-8"?>
<sst xmlns="http://schemas.openxmlformats.org/spreadsheetml/2006/main" count="407" uniqueCount="132">
  <si>
    <t>№</t>
  </si>
  <si>
    <t>Показатель</t>
  </si>
  <si>
    <t>Единица измерения</t>
  </si>
  <si>
    <t>Всего</t>
  </si>
  <si>
    <t>Уровни напряжения, кВ</t>
  </si>
  <si>
    <t>ВН</t>
  </si>
  <si>
    <t>СН1</t>
  </si>
  <si>
    <t>СН11</t>
  </si>
  <si>
    <t>НН</t>
  </si>
  <si>
    <t>220 и выше</t>
  </si>
  <si>
    <t>1.</t>
  </si>
  <si>
    <t>тыс. кВтч</t>
  </si>
  <si>
    <t>1.1.</t>
  </si>
  <si>
    <t>Относительно отпуска электроэнергии в сеть</t>
  </si>
  <si>
    <t>%</t>
  </si>
  <si>
    <t>1.2.</t>
  </si>
  <si>
    <t>2.</t>
  </si>
  <si>
    <t>Нормативные потери электроэнергии</t>
  </si>
  <si>
    <t>2.1.</t>
  </si>
  <si>
    <t>Относительно отпуска элетроэнергии в сеть</t>
  </si>
  <si>
    <t>3.</t>
  </si>
  <si>
    <t>Сверхнормативные потери электроэнергии</t>
  </si>
  <si>
    <t>3.1.</t>
  </si>
  <si>
    <t>Относительно отпуска ЭЭ в сеть</t>
  </si>
  <si>
    <t xml:space="preserve">Расчет норматива потерь электрической энергии производится в соответствии с «Инструкцией по организации в Министерстве энергетики Российской Федерации работы по расчету и обоснованию нормативов технологически потерь электроэнергии при ее передаче по электрическим сетям» утвержденной приказом Минэнерго России от «30» декабря 2008 г. №326 </t>
  </si>
  <si>
    <t>Эффект от выполненных мероприятий по снижению потерь, тыс. кВтч</t>
  </si>
  <si>
    <t>ВСЕГО</t>
  </si>
  <si>
    <t>Организационные мероприятия</t>
  </si>
  <si>
    <t>Технические мероприятия</t>
  </si>
  <si>
    <t>Мероприятия по совершенствованию расчетного и технического учета</t>
  </si>
  <si>
    <t>В соответствии с п.120 Правил функционирования розничных рынков электрической энергии в переходный период реформирования электроэнергетики (далее – Правила розничного рынка), утвержденных постановлением Правительства РФ от 31 августа 2006 г. № 530 (в редакции постановления Правительства от 17.10.2009 № 816) потери электрической энергии в электрических сетях, не учтенные в ценах (тарифах) на электрическую энергию на оптовом рынке, оплачиваются сетевыми организациями путем приобретения электрической энергии на розничном рынке у гарантирующего поставщика или энергосбытовой организации по регулируемым ценам (тарифам), определяемым в соответствии с утверждаемыми федеральным органом исполнительной власти в области государственного регулирования тарифов методическими указаниями, и свободным (нерегулируемым) ценам.</t>
  </si>
  <si>
    <t>Порядок расчета фактических объемов потерь электроэнергии, а также механизм расчета стоимости потерь прописывается  в рамках договора оказания услуг по передаче электрической энергии в регламенте расчета стоимости электроэнергии, приобретаемой сетевой организацией в целях компенсации потерь, возникающих в принадлежащих ей сетях.</t>
  </si>
  <si>
    <t>Объем покупки потерь электрической энергии  по регулируемым ценам (тарифам) определяется гарантирующим поставщиком (энергосбытовой организацией) по окончании расчетного периода 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утвержденными  приказом  ФСТ  России о т   21 августа  2007 г. № 166-э/1 (в редакции с изменениями от 29.05.2009) с использованием коэффициента распределения электрической энергии, поставляемой гарантирующим поставщиком (энергосбытовой компанией) на розничном рынке по регулируемым ценам (β).</t>
  </si>
  <si>
    <t xml:space="preserve"> Электрическая энергия, приобретаемая в целях компенсации потерь сверх объемов, поставляемых сетевой организацией по регулируемым ценам (тарифам), оплачивается по свободным (нерегулируемым) ценам в рамках предельных уровней нерегулируемых цен на розничных рынках. Предельные уровни свободных (нерегулируемых) цен ежемесячно рассчитываются гарантирующим поставщиком (энергосбытовой организацией) по итогам расчетного периода. В соответствии с п. 109 Правил розничного рынка предельный уровень свободной (нерегулируемой) цены определяется как сумма средневзвешенной свободной (нерегулируемой) цены на электрическую энергию (мощность) на оптовом рынке, размера платы за услуги, подлежащие государственному регулированию в соответствии с законодательством Российской Федерации, оказание которых является неотъемлемой частью процесса снабжения электрической энергией покупателей, включая сбытовую надбавку гарантирующего поставщика. Средневзвешенная свободная (нерегулируемая) цена на электрическую энергию (мощность) на оптовом рынке рассчитывается организацией коммерческой инфраструктуры (ОАО «АТС») в соответствии с Правилами оптового рынка электрической энергии (мощности) переходного периода, утвержденными постановлением Правительства РФ от 24 октября 2003 г. № 643 (в редакции постановления Правительства от 21.12.2009 № 1045)   и публикуется в течение 4 дней по окончании соответствующего расчетного периода на официальном сайте организации коммерческой инфраструктуры в сети Интернет. Кроме того, гарантирующий поставщик (энергосбытовая организация) также обязана опубликовывать информацию о средневзвешенной свободной (нерегулируемой) цене на электрическую энергию (мощность) на официальном сайте в сети Интернет или в официальном печатном издании, в котором публикуются правовые акты органов государственной власти соответствующего субъекта Российской Федерации, в течение 2 рабочих дней с даты публикации соответствующей информации организацией коммерческой инфраструктуры.</t>
  </si>
  <si>
    <t>В целях расчета предельных уровней нерегулируемых цен в качестве размера платы за услуги и сбытовой надбавки гарантирующего поставщика (энергосбытовой организации), поставляющей электрическую энергию, используется разность одноставочного тарифа на электрическую энергию, установленного в отношении сетевой организации в соответствии с Основами ценообразования в отношении электрической и тепловой энергии в Российской Федерации, и средневзвешенного тарифа покупки электрической энергии с учетом мощности на оптовом рынке и у производителей (поставщиков) электрической энергии на розничном рынке для гарантирующего поставщика (энергосбытовой организации).</t>
  </si>
  <si>
    <t>Покупка ОАО «Кубаньэнерго"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(ОАО "Кубаньэнерго")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ОАО "Кубаньэнерго"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</si>
  <si>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Гарантирующий поставщик (энергосбытовая организация), у которой ОАО «Кубаньэнерго"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ОАО "Кубаньэнерго" расчета фактического объема потерь электрической энергии в собственных сетях.</t>
  </si>
  <si>
    <t>Сведения о размерах потерь, возникающих в электрических сетях</t>
  </si>
  <si>
    <t>Приложение 1</t>
  </si>
  <si>
    <t>Наименование мероприятия</t>
  </si>
  <si>
    <t>Выравнивание нагрузок фаз в сетях 0,4 кВ</t>
  </si>
  <si>
    <t>Замена ответвлений от ВЛ 0,38 кВ к зданиям</t>
  </si>
  <si>
    <t>Перевод на более высокое номинальное напряжение линий 35-110 кВ</t>
  </si>
  <si>
    <t>Выявление неучтенной электроэнергии в результате проведения рейдов</t>
  </si>
  <si>
    <t>Отключение трансформаторов и на подстанциях с сезонной нагрузкой</t>
  </si>
  <si>
    <t>Отключение в режимах малых нагрузок трансформаторов на подстанциях с двумя и более трансформаторами</t>
  </si>
  <si>
    <t>Установка и ввод в работу устройств компенсации реактивной мощности</t>
  </si>
  <si>
    <t>Замена проводов на перегруженных линиях</t>
  </si>
  <si>
    <t>Замена перегруженных и ввод в работу дополнительных силовых трансформаторов на эксплуатируемых подстанциях</t>
  </si>
  <si>
    <t>Замена недогруженных силовых трансформаторов</t>
  </si>
  <si>
    <t>Информация о порядке закупки электрической энергии для компенсации потерь в сетях.</t>
  </si>
  <si>
    <t>Источники финансирования</t>
  </si>
  <si>
    <t>хозяйственным способом</t>
  </si>
  <si>
    <t>инвестиционная программа</t>
  </si>
  <si>
    <t>ремонтная программа</t>
  </si>
  <si>
    <t>Адыгейские ЭС</t>
  </si>
  <si>
    <t>Армавирские ЭС</t>
  </si>
  <si>
    <t>Краснодарские ЭС</t>
  </si>
  <si>
    <t>Лабинские ЭС</t>
  </si>
  <si>
    <t>Ленинградские ЭС</t>
  </si>
  <si>
    <t>Юго-Западные ЭС</t>
  </si>
  <si>
    <t>Усть-лабинские ЭС</t>
  </si>
  <si>
    <t>Славянские ЭС</t>
  </si>
  <si>
    <t>Сочинские ЭС</t>
  </si>
  <si>
    <t>Тихорецкие ЭС</t>
  </si>
  <si>
    <t>Тимашевские ЭС</t>
  </si>
  <si>
    <t>Потери электроэнергии в сети (подлежащие оплате ЭСК)</t>
  </si>
  <si>
    <t>Филиал ОАО "Кубаньэнерго"</t>
  </si>
  <si>
    <t>Сроки исполнения</t>
  </si>
  <si>
    <t>Нормативные потери электроэнергии**</t>
  </si>
  <si>
    <t>Потери электроэнергии в сети*</t>
  </si>
  <si>
    <t>Источник опубликования решения об установлении уровня нормативных потерь субъектов рынков электрической энергии.</t>
  </si>
  <si>
    <t>Методические указания по определению норматива потерь в сетях</t>
  </si>
  <si>
    <t>Источник опубликования методических указаний по определению нормативов потерь в сетях, утверждаемых уполномоченным федеральным органом исполнительной власти.</t>
  </si>
  <si>
    <t>http://www.minenergo.gov.ru/additional/search/?q=326</t>
  </si>
  <si>
    <t>информация опубликована на сайте</t>
  </si>
  <si>
    <t>*   Потери электроэнерии оплачиваемые ЭСК</t>
  </si>
  <si>
    <t>Потери электроэнергии, подлежащие оплате ЭСК</t>
  </si>
  <si>
    <t>**  Потери электроэнергии олачиваемые потребителями услуг</t>
  </si>
  <si>
    <t>2010 год</t>
  </si>
  <si>
    <t>Фактические и нормативные потери электроэнергии ОАО "Кубаньэнерго" за 2010 год по регионам обслуживания.</t>
  </si>
  <si>
    <t>Основные мероприятия по снижению потерь электроэнергии за 2010 год приведены в таблице:</t>
  </si>
  <si>
    <t>Разукрупнение распределительных линий 0,38-35 кВ</t>
  </si>
  <si>
    <t>Выполнение "Программы мероприятий по снижению потерь электроэнергии" ОАО "Кубаньэнерго" в 2010 году</t>
  </si>
  <si>
    <t>Нормативные потери установлены приказом Минэнерго РФ «Об утверждении уровня нормативных технологических потерь электроэнергии»:</t>
  </si>
  <si>
    <t>Фактические и нормативные потери электроэнергии ОАО "Кубаньэнерго" за 2009 год оплачиваемые потребителями</t>
  </si>
  <si>
    <t>Фактические и нормативные потери электроэнергии ОАО "Кубаньэнерго" за 2009 год по регионам обслуживания.</t>
  </si>
  <si>
    <t>Нормативные потери установлены приказом Минпромэнерго РФ (Минэнерго РФ) «Об утверждении уровня нормативных технологических потерь электроэнергии»:</t>
  </si>
  <si>
    <t>информация опубликована в Интернете</t>
  </si>
  <si>
    <t>http://docs.cntd.ru/document/902110475/0</t>
  </si>
  <si>
    <t>Приказ Федеральной службы по тарифам (ФСТ) России от 07 ноября 2008 года № 255 – э/1 "О внесении изменений в приказ федеральной службы по тарифам от 30 июля 2008 г. N 288-Э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2009 год»</t>
  </si>
  <si>
    <t>Выполнение "Программы мероприятий по снижению потерь электроэнергии" ОАО "Кубаньэнерго" в 2009 году</t>
  </si>
  <si>
    <t>Основные мероприятия по снижению потерь электроэнергии за 2009 год приведены в таблице:</t>
  </si>
  <si>
    <t>2009 год</t>
  </si>
  <si>
    <t>Оптимизация мест размыкания линий 6-35 кВ с двусторонним питанием</t>
  </si>
  <si>
    <t>Оптимизация распределения нагрузки за счет строительства подстанций и линий, в т.ч. перевод на более высокий уровень напряжения</t>
  </si>
  <si>
    <t>Фактические и нормативные потери электроэнергии ОАО "Кубаньэнерго" за 2008 год оплачиваемые потребителями</t>
  </si>
  <si>
    <t>Фактические и нормативные потери электроэнергии ОАО "Кубаньэнерго" за 2008 год по регионам обслуживания.</t>
  </si>
  <si>
    <t>http://lawrussia.ru/texts/legal_216/doc216a395x252.htm</t>
  </si>
  <si>
    <t>Приказ Федеральной службы по тарифам (ФСТ) России от 30 ноября 2007 года № 402 – э/5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2008 год»</t>
  </si>
  <si>
    <t xml:space="preserve">Расчет норматива потерь электрической энергии производится в соответствии с «Методикой расчета нормативных (технологических) потерь электроэнергии в электрических сетях" утвержденной приказом Минпромэнерго России от «03» февраля 2005 г. №21 </t>
  </si>
  <si>
    <t>http://xjob.ru/?id=cats&amp;cat=1.17.3-6989-102418104</t>
  </si>
  <si>
    <t>Выполнение "Программы мероприятий по снижению потерь электроэнергии" ОАО "Кубаньэнерго" в 2008 году</t>
  </si>
  <si>
    <t>Основные мероприятия по снижению потерь электроэнергии за 2008 год приведены в таблице:</t>
  </si>
  <si>
    <t>2008 год</t>
  </si>
  <si>
    <t>Снижение расхода электроэнергии на собственные нужды подстанций</t>
  </si>
  <si>
    <t>Прочие технические мероприятия</t>
  </si>
  <si>
    <t>Проведение поверки и калибровки электросчетчиков с просроченными сроками  коммерческого учета трехфазных</t>
  </si>
  <si>
    <t>Проведение поверки и калибровки электросчетчиков с просроченными сроками  коммерческого учета однофазных</t>
  </si>
  <si>
    <t>Проведение поверки и калибровки электросчетчиков с просроченными сроками  технического учета трехфазных</t>
  </si>
  <si>
    <t>Пломбирование клеммных крышек</t>
  </si>
  <si>
    <t>Выделение цепей учета электроэнергии на отдельные обмотки трансформаторов тока</t>
  </si>
  <si>
    <t>Устранение недогрузки и перегрузки цепей тока коммерческого учета</t>
  </si>
  <si>
    <t>Устранение недогрузки и перегрузки цепей тока технического учета</t>
  </si>
  <si>
    <t>Устранение недогрузки и перегрузки цепей напряжения коммерческого учета</t>
  </si>
  <si>
    <t>Устранение недогрузки и перегрузки цепей напряжения технического учета</t>
  </si>
  <si>
    <t>Установка дополнительных электросчетчиков коммерческого учета</t>
  </si>
  <si>
    <t>Установка дополнительных электросчетчиков технического учета</t>
  </si>
  <si>
    <t>Составление и анализ небалансов электроэнергии по подстанциям и электростанциям</t>
  </si>
  <si>
    <t>№ 382 от 26.08.2009</t>
  </si>
  <si>
    <t>4.</t>
  </si>
  <si>
    <t>4.1.</t>
  </si>
  <si>
    <t>4.2.</t>
  </si>
  <si>
    <t>5.</t>
  </si>
  <si>
    <t>5.1.</t>
  </si>
  <si>
    <t>6.</t>
  </si>
  <si>
    <t>6.1.</t>
  </si>
  <si>
    <t>Отпуск электроэнергии в сеть</t>
  </si>
  <si>
    <t>Отпуск по договорам оказания услуг</t>
  </si>
  <si>
    <t>Полезный отпуск по применяемым тарифам</t>
  </si>
  <si>
    <t>Приказ Федеральной службы по тарифам (ФСТ) России от 20 ноября 2009 года № 301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2010 год»</t>
  </si>
  <si>
    <t>Баланс электрической энергии  по электрическим сетям ОАО "Кубаньэнерго" и сведения о размерах потерь за 2010 год</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</si>
</sst>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0"/>
    <numFmt numFmtId="169" formatCode="0.00000000"/>
    <numFmt numFmtId="170" formatCode="0.000000"/>
    <numFmt numFmtId="171" formatCode="0.00000"/>
    <numFmt numFmtId="172" formatCode="0.000%"/>
    <numFmt numFmtId="173" formatCode="#,##0.000"/>
  </numFmts>
  <fonts count="52">
    <font>
      <sz val="10"/>
      <name val="Arial Cyr"/>
      <family val="0"/>
    </font>
    <font>
      <sz val="8"/>
      <name val="Arial CYR"/>
      <family val="0"/>
    </font>
    <font>
      <b/>
      <sz val="7"/>
      <name val="Arial Cyr"/>
      <family val="0"/>
    </font>
    <font>
      <b/>
      <sz val="8"/>
      <name val="Arial CYR"/>
      <family val="0"/>
    </font>
    <font>
      <b/>
      <sz val="8"/>
      <name val="Arial"/>
      <family val="2"/>
    </font>
    <font>
      <b/>
      <i/>
      <sz val="8"/>
      <name val="Arial CYR"/>
      <family val="0"/>
    </font>
    <font>
      <i/>
      <sz val="8"/>
      <name val="Arial CYR"/>
      <family val="0"/>
    </font>
    <font>
      <sz val="8"/>
      <name val="Arial Cyr"/>
      <family val="0"/>
    </font>
    <font>
      <u val="single"/>
      <sz val="10"/>
      <color indexed="12"/>
      <name val="Arial Cyr"/>
      <family val="0"/>
    </font>
    <font>
      <u val="single"/>
      <sz val="10"/>
      <color indexed="36"/>
      <name val="Arial Cyr"/>
      <family val="0"/>
    </font>
    <font>
      <b/>
      <sz val="8"/>
      <name val="Arial Cyr"/>
      <family val="0"/>
    </font>
    <font>
      <b/>
      <sz val="9"/>
      <name val="Arial Cyr"/>
      <family val="0"/>
    </font>
    <font>
      <sz val="10"/>
      <name val="Times New Roman CYR"/>
      <family val="0"/>
    </font>
    <font>
      <b/>
      <sz val="10"/>
      <name val="Arial"/>
      <family val="2"/>
    </font>
    <font>
      <b/>
      <sz val="10"/>
      <name val="Arial Cyr"/>
      <family val="0"/>
    </font>
    <font>
      <b/>
      <sz val="12"/>
      <name val="Arial Cyr"/>
      <family val="0"/>
    </font>
    <font>
      <sz val="10"/>
      <name val="Arial"/>
      <family val="2"/>
    </font>
    <font>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color indexed="8"/>
      </left>
      <right style="medium"/>
      <top style="medium">
        <color indexed="8"/>
      </top>
      <bottom style="medium"/>
    </border>
    <border>
      <left>
        <color indexed="63"/>
      </left>
      <right>
        <color indexed="63"/>
      </right>
      <top style="medium">
        <color indexed="8"/>
      </top>
      <bottom style="medium"/>
    </border>
    <border>
      <left style="medium"/>
      <right style="medium"/>
      <top style="medium">
        <color indexed="8"/>
      </top>
      <bottom style="mediu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thin"/>
    </border>
    <border>
      <left style="medium"/>
      <right style="thin"/>
      <top style="thin"/>
      <bottom>
        <color indexed="63"/>
      </bottom>
    </border>
    <border>
      <left style="medium"/>
      <right style="thin"/>
      <top style="medium"/>
      <bottom style="medium"/>
    </border>
    <border>
      <left>
        <color indexed="63"/>
      </left>
      <right style="medium">
        <color indexed="8"/>
      </right>
      <top style="medium"/>
      <bottom style="medium"/>
    </border>
    <border>
      <left>
        <color indexed="63"/>
      </left>
      <right style="thin"/>
      <top style="medium"/>
      <bottom style="thin"/>
    </border>
    <border>
      <left style="thin"/>
      <right style="thin"/>
      <top style="medium"/>
      <bottom style="thin"/>
    </border>
    <border>
      <left style="medium"/>
      <right style="medium"/>
      <top>
        <color indexed="63"/>
      </top>
      <bottom style="medium">
        <color indexed="8"/>
      </bottom>
    </border>
    <border>
      <left style="medium"/>
      <right>
        <color indexed="63"/>
      </right>
      <top style="thin"/>
      <bottom style="medium"/>
    </border>
    <border>
      <left>
        <color indexed="63"/>
      </left>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2" fillId="0" borderId="0">
      <alignment/>
      <protection/>
    </xf>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208">
    <xf numFmtId="0" fontId="0" fillId="0" borderId="0" xfId="0" applyAlignment="1">
      <alignment/>
    </xf>
    <xf numFmtId="0" fontId="1" fillId="0" borderId="0" xfId="0" applyFont="1" applyAlignment="1">
      <alignment wrapText="1"/>
    </xf>
    <xf numFmtId="0" fontId="5" fillId="0" borderId="10" xfId="0" applyFont="1" applyBorder="1" applyAlignment="1">
      <alignment wrapText="1"/>
    </xf>
    <xf numFmtId="0" fontId="5" fillId="0" borderId="11" xfId="0" applyFont="1" applyBorder="1" applyAlignment="1">
      <alignment wrapText="1"/>
    </xf>
    <xf numFmtId="4" fontId="5" fillId="0" borderId="12" xfId="0" applyNumberFormat="1" applyFont="1" applyBorder="1" applyAlignment="1">
      <alignment wrapText="1"/>
    </xf>
    <xf numFmtId="4" fontId="5" fillId="0" borderId="13" xfId="0" applyNumberFormat="1" applyFont="1" applyBorder="1" applyAlignment="1">
      <alignment wrapText="1"/>
    </xf>
    <xf numFmtId="4" fontId="5" fillId="0" borderId="11" xfId="0" applyNumberFormat="1" applyFont="1" applyBorder="1" applyAlignment="1">
      <alignment wrapText="1"/>
    </xf>
    <xf numFmtId="0" fontId="6" fillId="0" borderId="11" xfId="0" applyFont="1" applyBorder="1" applyAlignment="1">
      <alignment wrapText="1"/>
    </xf>
    <xf numFmtId="10" fontId="6" fillId="0" borderId="12" xfId="0" applyNumberFormat="1" applyFont="1" applyBorder="1" applyAlignment="1">
      <alignment wrapText="1"/>
    </xf>
    <xf numFmtId="10" fontId="6" fillId="0" borderId="13" xfId="0" applyNumberFormat="1" applyFont="1" applyBorder="1" applyAlignment="1">
      <alignment wrapText="1"/>
    </xf>
    <xf numFmtId="10" fontId="6" fillId="0" borderId="11" xfId="0" applyNumberFormat="1" applyFont="1" applyBorder="1" applyAlignment="1">
      <alignment wrapText="1"/>
    </xf>
    <xf numFmtId="4" fontId="6" fillId="0" borderId="12" xfId="0" applyNumberFormat="1" applyFont="1" applyBorder="1" applyAlignment="1">
      <alignment wrapText="1"/>
    </xf>
    <xf numFmtId="4" fontId="6" fillId="0" borderId="13" xfId="0" applyNumberFormat="1" applyFont="1" applyBorder="1" applyAlignment="1">
      <alignment wrapText="1"/>
    </xf>
    <xf numFmtId="4" fontId="6" fillId="0" borderId="11" xfId="0" applyNumberFormat="1" applyFont="1" applyBorder="1" applyAlignment="1">
      <alignment wrapText="1"/>
    </xf>
    <xf numFmtId="0" fontId="5" fillId="0" borderId="14" xfId="0" applyFont="1" applyBorder="1" applyAlignment="1">
      <alignment wrapText="1"/>
    </xf>
    <xf numFmtId="0" fontId="6" fillId="0" borderId="10" xfId="0" applyFont="1" applyBorder="1" applyAlignment="1">
      <alignment wrapText="1"/>
    </xf>
    <xf numFmtId="0" fontId="6" fillId="0" borderId="15" xfId="0" applyFont="1" applyBorder="1" applyAlignment="1">
      <alignment wrapText="1"/>
    </xf>
    <xf numFmtId="0" fontId="5" fillId="0" borderId="16" xfId="0" applyFont="1" applyFill="1" applyBorder="1" applyAlignment="1">
      <alignment wrapText="1"/>
    </xf>
    <xf numFmtId="0" fontId="6" fillId="0" borderId="13" xfId="0" applyFont="1" applyFill="1" applyBorder="1" applyAlignment="1">
      <alignment wrapText="1"/>
    </xf>
    <xf numFmtId="0" fontId="5" fillId="0" borderId="13" xfId="0" applyFont="1" applyFill="1" applyBorder="1" applyAlignment="1">
      <alignment wrapText="1"/>
    </xf>
    <xf numFmtId="0" fontId="5" fillId="0" borderId="17" xfId="0" applyFont="1" applyFill="1" applyBorder="1" applyAlignment="1">
      <alignment wrapText="1"/>
    </xf>
    <xf numFmtId="0" fontId="6" fillId="0" borderId="16" xfId="0" applyFont="1" applyFill="1" applyBorder="1" applyAlignment="1">
      <alignment wrapText="1"/>
    </xf>
    <xf numFmtId="0" fontId="6" fillId="0" borderId="0" xfId="0" applyFont="1" applyBorder="1" applyAlignment="1">
      <alignment wrapText="1"/>
    </xf>
    <xf numFmtId="10" fontId="6" fillId="0" borderId="0" xfId="0" applyNumberFormat="1" applyFont="1" applyBorder="1" applyAlignment="1">
      <alignment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16" xfId="0" applyFont="1" applyBorder="1" applyAlignment="1">
      <alignment horizontal="center" wrapText="1"/>
    </xf>
    <xf numFmtId="0" fontId="4" fillId="0" borderId="10" xfId="0" applyFont="1" applyBorder="1" applyAlignment="1">
      <alignment horizontal="center" wrapText="1"/>
    </xf>
    <xf numFmtId="0" fontId="3" fillId="0" borderId="22" xfId="0" applyFont="1" applyBorder="1" applyAlignment="1">
      <alignment horizontal="center" wrapText="1"/>
    </xf>
    <xf numFmtId="0" fontId="3" fillId="0" borderId="16" xfId="0" applyFont="1" applyBorder="1" applyAlignment="1">
      <alignment horizontal="center" wrapText="1"/>
    </xf>
    <xf numFmtId="0" fontId="2" fillId="0" borderId="0" xfId="0" applyFont="1" applyAlignment="1">
      <alignment wrapText="1"/>
    </xf>
    <xf numFmtId="0" fontId="7" fillId="0" borderId="0" xfId="0" applyFont="1" applyAlignment="1">
      <alignment/>
    </xf>
    <xf numFmtId="0" fontId="7" fillId="0" borderId="0" xfId="0" applyFont="1" applyAlignment="1">
      <alignment vertical="top" indent="2"/>
    </xf>
    <xf numFmtId="4" fontId="5" fillId="0" borderId="16" xfId="0" applyNumberFormat="1" applyFont="1" applyBorder="1" applyAlignment="1">
      <alignment wrapText="1"/>
    </xf>
    <xf numFmtId="10" fontId="6" fillId="0" borderId="16" xfId="0" applyNumberFormat="1" applyFont="1" applyBorder="1" applyAlignment="1">
      <alignment wrapText="1"/>
    </xf>
    <xf numFmtId="0" fontId="11" fillId="0" borderId="0" xfId="0" applyFont="1" applyAlignment="1">
      <alignment/>
    </xf>
    <xf numFmtId="0" fontId="15" fillId="0" borderId="0" xfId="0" applyFont="1" applyAlignment="1">
      <alignment/>
    </xf>
    <xf numFmtId="0" fontId="14" fillId="0" borderId="0" xfId="0" applyFont="1" applyBorder="1" applyAlignment="1">
      <alignment/>
    </xf>
    <xf numFmtId="173" fontId="14" fillId="0" borderId="0" xfId="0" applyNumberFormat="1" applyFont="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6" fillId="0" borderId="0" xfId="0" applyFont="1" applyFill="1" applyBorder="1" applyAlignment="1">
      <alignment wrapText="1"/>
    </xf>
    <xf numFmtId="10" fontId="6" fillId="0" borderId="25" xfId="0" applyNumberFormat="1" applyFont="1" applyBorder="1" applyAlignment="1">
      <alignment wrapText="1"/>
    </xf>
    <xf numFmtId="4" fontId="6" fillId="0" borderId="25" xfId="0" applyNumberFormat="1" applyFont="1" applyBorder="1" applyAlignment="1">
      <alignment wrapText="1"/>
    </xf>
    <xf numFmtId="10" fontId="6" fillId="0" borderId="24" xfId="0" applyNumberFormat="1" applyFont="1" applyBorder="1" applyAlignment="1">
      <alignment wrapText="1"/>
    </xf>
    <xf numFmtId="4" fontId="6" fillId="0" borderId="26" xfId="0" applyNumberFormat="1" applyFont="1" applyBorder="1" applyAlignment="1">
      <alignment wrapText="1"/>
    </xf>
    <xf numFmtId="10" fontId="6" fillId="0" borderId="27" xfId="0" applyNumberFormat="1" applyFont="1" applyBorder="1" applyAlignment="1">
      <alignment wrapText="1"/>
    </xf>
    <xf numFmtId="4" fontId="6" fillId="0" borderId="27" xfId="0" applyNumberFormat="1" applyFont="1" applyBorder="1" applyAlignment="1">
      <alignment wrapText="1"/>
    </xf>
    <xf numFmtId="4" fontId="6" fillId="0" borderId="28" xfId="0" applyNumberFormat="1" applyFont="1" applyBorder="1" applyAlignment="1">
      <alignment wrapText="1"/>
    </xf>
    <xf numFmtId="4" fontId="6" fillId="0" borderId="24" xfId="0" applyNumberFormat="1" applyFont="1" applyBorder="1" applyAlignment="1">
      <alignment wrapText="1"/>
    </xf>
    <xf numFmtId="4" fontId="6" fillId="0" borderId="29" xfId="0" applyNumberFormat="1" applyFont="1" applyBorder="1" applyAlignment="1">
      <alignment wrapText="1"/>
    </xf>
    <xf numFmtId="0" fontId="6" fillId="0" borderId="2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30" xfId="0" applyFont="1" applyBorder="1" applyAlignment="1">
      <alignment horizontal="center" vertical="center" wrapText="1"/>
    </xf>
    <xf numFmtId="10" fontId="6" fillId="0" borderId="31" xfId="0" applyNumberFormat="1" applyFont="1" applyBorder="1" applyAlignment="1">
      <alignment wrapText="1"/>
    </xf>
    <xf numFmtId="10" fontId="6" fillId="0" borderId="32" xfId="0" applyNumberFormat="1" applyFont="1" applyBorder="1" applyAlignment="1">
      <alignment wrapText="1"/>
    </xf>
    <xf numFmtId="10" fontId="6" fillId="0" borderId="30" xfId="0" applyNumberFormat="1" applyFont="1" applyBorder="1" applyAlignment="1">
      <alignment wrapText="1"/>
    </xf>
    <xf numFmtId="4" fontId="6" fillId="0" borderId="0" xfId="0" applyNumberFormat="1" applyFont="1" applyBorder="1" applyAlignment="1">
      <alignment wrapText="1"/>
    </xf>
    <xf numFmtId="173" fontId="6" fillId="0" borderId="0" xfId="0" applyNumberFormat="1" applyFont="1" applyBorder="1" applyAlignment="1">
      <alignment wrapText="1"/>
    </xf>
    <xf numFmtId="0" fontId="10" fillId="0" borderId="0" xfId="0" applyFont="1" applyAlignment="1">
      <alignment horizontal="left" wrapText="1"/>
    </xf>
    <xf numFmtId="0" fontId="7" fillId="0" borderId="0" xfId="0" applyFont="1" applyAlignment="1">
      <alignment horizontal="left"/>
    </xf>
    <xf numFmtId="3" fontId="0" fillId="0" borderId="0" xfId="0" applyNumberFormat="1" applyAlignment="1">
      <alignment/>
    </xf>
    <xf numFmtId="173" fontId="0" fillId="0" borderId="0" xfId="0" applyNumberFormat="1" applyAlignment="1">
      <alignment/>
    </xf>
    <xf numFmtId="173" fontId="0" fillId="0" borderId="0" xfId="0" applyNumberFormat="1" applyFont="1" applyAlignment="1">
      <alignment/>
    </xf>
    <xf numFmtId="0" fontId="4" fillId="0" borderId="33" xfId="0" applyFont="1" applyBorder="1" applyAlignment="1">
      <alignment horizontal="center" wrapText="1"/>
    </xf>
    <xf numFmtId="0" fontId="4" fillId="0" borderId="34" xfId="0" applyFont="1" applyBorder="1" applyAlignment="1">
      <alignment horizontal="center" wrapText="1"/>
    </xf>
    <xf numFmtId="0" fontId="3" fillId="0" borderId="35" xfId="0" applyFont="1" applyBorder="1" applyAlignment="1">
      <alignment horizontal="center" wrapText="1"/>
    </xf>
    <xf numFmtId="0" fontId="4" fillId="0" borderId="35" xfId="0" applyFont="1" applyBorder="1" applyAlignment="1">
      <alignment horizontal="center" wrapText="1"/>
    </xf>
    <xf numFmtId="0" fontId="0" fillId="0" borderId="0" xfId="0" applyFont="1" applyAlignment="1">
      <alignment/>
    </xf>
    <xf numFmtId="0" fontId="3" fillId="0" borderId="36" xfId="0" applyFont="1" applyBorder="1" applyAlignment="1">
      <alignment horizontal="center" wrapText="1"/>
    </xf>
    <xf numFmtId="4" fontId="5" fillId="0" borderId="10" xfId="0" applyNumberFormat="1" applyFont="1" applyBorder="1" applyAlignment="1">
      <alignment wrapText="1"/>
    </xf>
    <xf numFmtId="4" fontId="6" fillId="0" borderId="15" xfId="0" applyNumberFormat="1" applyFont="1" applyBorder="1" applyAlignment="1">
      <alignment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49" fontId="0" fillId="0" borderId="0" xfId="0" applyNumberFormat="1" applyFont="1" applyBorder="1" applyAlignment="1">
      <alignment horizontal="left" vertical="center" wrapText="1"/>
    </xf>
    <xf numFmtId="173" fontId="0" fillId="0" borderId="0" xfId="0" applyNumberFormat="1" applyFont="1" applyBorder="1" applyAlignment="1">
      <alignment horizontal="center" vertical="center"/>
    </xf>
    <xf numFmtId="173" fontId="0" fillId="33" borderId="0" xfId="0" applyNumberFormat="1" applyFont="1" applyFill="1" applyAlignment="1">
      <alignment/>
    </xf>
    <xf numFmtId="4" fontId="4" fillId="0" borderId="12" xfId="0" applyNumberFormat="1" applyFont="1" applyBorder="1" applyAlignment="1">
      <alignment horizontal="right" wrapText="1"/>
    </xf>
    <xf numFmtId="4" fontId="4" fillId="0" borderId="13" xfId="0" applyNumberFormat="1" applyFont="1" applyBorder="1" applyAlignment="1">
      <alignment horizontal="right" wrapText="1"/>
    </xf>
    <xf numFmtId="4" fontId="4"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4" fillId="0" borderId="22" xfId="0" applyNumberFormat="1" applyFont="1" applyBorder="1" applyAlignment="1">
      <alignment horizontal="right" wrapText="1"/>
    </xf>
    <xf numFmtId="4" fontId="4" fillId="0" borderId="16" xfId="0" applyNumberFormat="1" applyFont="1" applyBorder="1" applyAlignment="1">
      <alignment horizontal="right" wrapText="1"/>
    </xf>
    <xf numFmtId="4" fontId="4" fillId="0" borderId="10" xfId="0" applyNumberFormat="1" applyFont="1" applyBorder="1" applyAlignment="1">
      <alignment horizontal="right" wrapText="1"/>
    </xf>
    <xf numFmtId="4" fontId="3" fillId="0" borderId="22" xfId="0" applyNumberFormat="1" applyFont="1" applyBorder="1" applyAlignment="1">
      <alignment horizontal="right" wrapText="1"/>
    </xf>
    <xf numFmtId="0" fontId="5" fillId="0" borderId="16" xfId="0" applyFont="1" applyBorder="1" applyAlignment="1">
      <alignment wrapText="1"/>
    </xf>
    <xf numFmtId="4" fontId="3" fillId="0" borderId="16" xfId="0" applyNumberFormat="1" applyFont="1" applyBorder="1" applyAlignment="1">
      <alignment horizontal="right" wrapText="1"/>
    </xf>
    <xf numFmtId="4" fontId="3" fillId="0" borderId="13" xfId="0" applyNumberFormat="1" applyFont="1" applyBorder="1" applyAlignment="1">
      <alignment horizontal="right" wrapText="1"/>
    </xf>
    <xf numFmtId="0" fontId="5" fillId="0" borderId="13" xfId="0" applyFont="1" applyFill="1" applyBorder="1" applyAlignment="1">
      <alignment horizontal="center" wrapText="1"/>
    </xf>
    <xf numFmtId="0" fontId="6" fillId="0" borderId="13" xfId="0" applyFont="1" applyFill="1" applyBorder="1" applyAlignment="1">
      <alignment horizontal="center" wrapText="1"/>
    </xf>
    <xf numFmtId="0" fontId="5" fillId="0" borderId="17" xfId="0" applyFont="1" applyFill="1" applyBorder="1" applyAlignment="1">
      <alignment horizontal="center" wrapText="1"/>
    </xf>
    <xf numFmtId="0" fontId="6" fillId="0" borderId="16" xfId="0" applyFont="1" applyFill="1" applyBorder="1" applyAlignment="1">
      <alignment horizontal="center" wrapText="1"/>
    </xf>
    <xf numFmtId="0" fontId="5" fillId="0" borderId="16" xfId="0" applyFont="1" applyFill="1" applyBorder="1" applyAlignment="1">
      <alignment horizontal="center" wrapText="1"/>
    </xf>
    <xf numFmtId="0" fontId="6" fillId="0" borderId="0" xfId="0" applyFont="1" applyFill="1" applyBorder="1" applyAlignment="1">
      <alignment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 fillId="0" borderId="0" xfId="0" applyFont="1" applyAlignment="1">
      <alignment horizontal="left" wrapText="1"/>
    </xf>
    <xf numFmtId="0" fontId="16" fillId="0" borderId="25" xfId="53" applyNumberFormat="1" applyFont="1" applyFill="1" applyBorder="1" applyAlignment="1" applyProtection="1">
      <alignment horizontal="center" vertical="center" wrapText="1"/>
      <protection/>
    </xf>
    <xf numFmtId="0" fontId="16" fillId="0" borderId="26" xfId="53" applyNumberFormat="1" applyFont="1" applyFill="1" applyBorder="1" applyAlignment="1" applyProtection="1">
      <alignment horizontal="center" vertical="center" wrapText="1"/>
      <protection/>
    </xf>
    <xf numFmtId="0" fontId="16" fillId="0" borderId="40" xfId="53" applyNumberFormat="1" applyFont="1" applyFill="1" applyBorder="1" applyAlignment="1" applyProtection="1">
      <alignment horizontal="center" vertical="center" wrapText="1"/>
      <protection/>
    </xf>
    <xf numFmtId="0" fontId="16" fillId="0" borderId="41" xfId="53" applyNumberFormat="1" applyFont="1" applyFill="1" applyBorder="1" applyAlignment="1" applyProtection="1">
      <alignment horizontal="center" vertical="center" wrapText="1"/>
      <protection/>
    </xf>
    <xf numFmtId="0" fontId="16" fillId="0" borderId="42" xfId="53" applyNumberFormat="1" applyFont="1" applyFill="1" applyBorder="1" applyAlignment="1" applyProtection="1">
      <alignment horizontal="center" vertical="center" wrapText="1"/>
      <protection/>
    </xf>
    <xf numFmtId="0" fontId="16" fillId="0" borderId="43" xfId="53" applyNumberFormat="1" applyFont="1" applyFill="1" applyBorder="1" applyAlignment="1" applyProtection="1">
      <alignment horizontal="center" vertical="center" wrapText="1"/>
      <protection/>
    </xf>
    <xf numFmtId="0" fontId="13" fillId="0" borderId="42" xfId="53" applyNumberFormat="1" applyFont="1" applyFill="1" applyBorder="1" applyAlignment="1" applyProtection="1">
      <alignment horizontal="center" vertical="center" wrapText="1"/>
      <protection/>
    </xf>
    <xf numFmtId="0" fontId="13" fillId="0" borderId="43" xfId="53" applyNumberFormat="1" applyFont="1" applyFill="1" applyBorder="1" applyAlignment="1" applyProtection="1">
      <alignment horizontal="center" vertical="center" wrapText="1"/>
      <protection/>
    </xf>
    <xf numFmtId="0" fontId="16" fillId="0" borderId="24" xfId="53" applyNumberFormat="1" applyFont="1" applyFill="1" applyBorder="1" applyAlignment="1" applyProtection="1">
      <alignment horizontal="center" vertical="center" wrapText="1"/>
      <protection/>
    </xf>
    <xf numFmtId="0" fontId="16" fillId="0" borderId="29" xfId="53" applyNumberFormat="1" applyFont="1" applyFill="1" applyBorder="1" applyAlignment="1" applyProtection="1">
      <alignment horizontal="center" vertical="center" wrapText="1"/>
      <protection/>
    </xf>
    <xf numFmtId="173" fontId="0" fillId="0" borderId="25" xfId="0" applyNumberFormat="1" applyBorder="1" applyAlignment="1">
      <alignment horizontal="center" vertical="center"/>
    </xf>
    <xf numFmtId="173" fontId="0" fillId="0" borderId="40" xfId="0" applyNumberFormat="1" applyBorder="1" applyAlignment="1">
      <alignment horizontal="center" vertical="center"/>
    </xf>
    <xf numFmtId="173" fontId="13" fillId="0" borderId="42" xfId="53" applyNumberFormat="1" applyFont="1" applyFill="1" applyBorder="1" applyAlignment="1" applyProtection="1">
      <alignment horizontal="center" vertical="center" wrapText="1"/>
      <protection/>
    </xf>
    <xf numFmtId="0" fontId="16" fillId="0" borderId="44" xfId="53" applyNumberFormat="1" applyFont="1" applyFill="1" applyBorder="1" applyAlignment="1" applyProtection="1">
      <alignment horizontal="center" vertical="center" wrapText="1"/>
      <protection/>
    </xf>
    <xf numFmtId="0" fontId="16" fillId="0" borderId="45" xfId="53" applyNumberFormat="1" applyFont="1" applyFill="1" applyBorder="1" applyAlignment="1" applyProtection="1">
      <alignment horizontal="center" vertical="center" wrapText="1"/>
      <protection/>
    </xf>
    <xf numFmtId="173" fontId="0" fillId="0" borderId="44" xfId="0" applyNumberFormat="1" applyBorder="1" applyAlignment="1">
      <alignment horizontal="center" vertical="center"/>
    </xf>
    <xf numFmtId="0" fontId="0" fillId="0" borderId="46" xfId="0" applyBorder="1" applyAlignment="1">
      <alignment horizontal="left" vertical="center"/>
    </xf>
    <xf numFmtId="0" fontId="0" fillId="0" borderId="44" xfId="0" applyBorder="1" applyAlignment="1">
      <alignment horizontal="left" vertical="center"/>
    </xf>
    <xf numFmtId="173" fontId="0" fillId="0" borderId="24" xfId="0" applyNumberFormat="1" applyBorder="1" applyAlignment="1">
      <alignment horizontal="center" vertical="center"/>
    </xf>
    <xf numFmtId="0" fontId="0" fillId="0" borderId="47" xfId="0" applyBorder="1" applyAlignment="1">
      <alignment horizontal="left" vertical="center"/>
    </xf>
    <xf numFmtId="0" fontId="0" fillId="0" borderId="25" xfId="0" applyBorder="1" applyAlignment="1">
      <alignment horizontal="left" vertical="center"/>
    </xf>
    <xf numFmtId="0" fontId="0" fillId="0" borderId="47" xfId="0" applyBorder="1" applyAlignment="1">
      <alignment horizontal="left" vertical="center" wrapText="1"/>
    </xf>
    <xf numFmtId="0" fontId="0" fillId="0" borderId="25" xfId="0" applyBorder="1" applyAlignment="1">
      <alignment horizontal="left" vertical="center" wrapText="1"/>
    </xf>
    <xf numFmtId="0" fontId="0" fillId="0" borderId="48" xfId="0" applyBorder="1" applyAlignment="1">
      <alignment horizontal="left" vertical="center"/>
    </xf>
    <xf numFmtId="0" fontId="0" fillId="0" borderId="40" xfId="0" applyBorder="1" applyAlignment="1">
      <alignment horizontal="left" vertical="center"/>
    </xf>
    <xf numFmtId="0" fontId="13" fillId="0" borderId="49" xfId="53" applyNumberFormat="1" applyFont="1" applyFill="1" applyBorder="1" applyAlignment="1" applyProtection="1">
      <alignment horizontal="left" vertical="center" wrapText="1"/>
      <protection/>
    </xf>
    <xf numFmtId="0" fontId="13" fillId="0" borderId="42" xfId="53" applyNumberFormat="1" applyFont="1" applyFill="1" applyBorder="1" applyAlignment="1" applyProtection="1">
      <alignment horizontal="left" vertical="center" wrapText="1"/>
      <protection/>
    </xf>
    <xf numFmtId="0" fontId="10" fillId="0" borderId="0" xfId="0" applyFont="1" applyAlignment="1">
      <alignment horizontal="left" wrapText="1"/>
    </xf>
    <xf numFmtId="0" fontId="4" fillId="0" borderId="18" xfId="0" applyFont="1" applyBorder="1" applyAlignment="1">
      <alignment horizontal="center" wrapText="1"/>
    </xf>
    <xf numFmtId="0" fontId="4" fillId="0" borderId="50" xfId="0" applyFont="1" applyBorder="1" applyAlignment="1">
      <alignment horizontal="center" wrapText="1"/>
    </xf>
    <xf numFmtId="0" fontId="3" fillId="0" borderId="35" xfId="0" applyFont="1" applyBorder="1" applyAlignment="1">
      <alignment horizontal="center" vertical="center" wrapText="1"/>
    </xf>
    <xf numFmtId="0" fontId="3" fillId="0" borderId="17" xfId="0" applyFont="1" applyBorder="1" applyAlignment="1">
      <alignment horizontal="center" vertical="center" wrapText="1"/>
    </xf>
    <xf numFmtId="0" fontId="13" fillId="0" borderId="49" xfId="53" applyNumberFormat="1" applyFont="1" applyFill="1" applyBorder="1" applyAlignment="1" applyProtection="1">
      <alignment horizontal="center" vertical="center" wrapText="1"/>
      <protection/>
    </xf>
    <xf numFmtId="173" fontId="0" fillId="0" borderId="49" xfId="0" applyNumberFormat="1" applyFont="1" applyBorder="1" applyAlignment="1">
      <alignment horizontal="center"/>
    </xf>
    <xf numFmtId="173" fontId="0" fillId="0" borderId="43" xfId="0" applyNumberFormat="1" applyFont="1" applyBorder="1" applyAlignment="1">
      <alignment horizontal="center"/>
    </xf>
    <xf numFmtId="0" fontId="0" fillId="0" borderId="23" xfId="0" applyBorder="1" applyAlignment="1">
      <alignment horizontal="left" vertical="center" wrapText="1"/>
    </xf>
    <xf numFmtId="0" fontId="0" fillId="0" borderId="24" xfId="0" applyBorder="1" applyAlignment="1">
      <alignment horizontal="left" vertical="center" wrapText="1"/>
    </xf>
    <xf numFmtId="0" fontId="7" fillId="0" borderId="0" xfId="0" applyFont="1" applyAlignment="1">
      <alignment horizontal="left" wrapText="1"/>
    </xf>
    <xf numFmtId="173" fontId="0" fillId="0" borderId="42" xfId="0" applyNumberFormat="1" applyFont="1" applyBorder="1" applyAlignment="1">
      <alignment horizontal="center"/>
    </xf>
    <xf numFmtId="173" fontId="14" fillId="0" borderId="49" xfId="0" applyNumberFormat="1" applyFont="1" applyBorder="1" applyAlignment="1">
      <alignment horizontal="center"/>
    </xf>
    <xf numFmtId="173" fontId="14" fillId="0" borderId="43" xfId="0" applyNumberFormat="1" applyFont="1" applyBorder="1" applyAlignment="1">
      <alignment horizontal="center"/>
    </xf>
    <xf numFmtId="0" fontId="13" fillId="0" borderId="18" xfId="53" applyNumberFormat="1" applyFont="1" applyFill="1" applyBorder="1" applyAlignment="1" applyProtection="1">
      <alignment horizontal="center" vertical="center" wrapText="1"/>
      <protection/>
    </xf>
    <xf numFmtId="0" fontId="13" fillId="0" borderId="22" xfId="53" applyNumberFormat="1" applyFont="1" applyFill="1" applyBorder="1" applyAlignment="1" applyProtection="1">
      <alignment horizontal="center" vertical="center" wrapText="1"/>
      <protection/>
    </xf>
    <xf numFmtId="0" fontId="13" fillId="0" borderId="10" xfId="53" applyNumberFormat="1" applyFont="1" applyFill="1" applyBorder="1" applyAlignment="1" applyProtection="1">
      <alignment horizontal="center" vertical="center" wrapText="1"/>
      <protection/>
    </xf>
    <xf numFmtId="0" fontId="4" fillId="0" borderId="33" xfId="0" applyFont="1" applyBorder="1" applyAlignment="1">
      <alignment horizontal="center" wrapText="1"/>
    </xf>
    <xf numFmtId="0" fontId="4" fillId="0" borderId="36" xfId="0" applyFont="1" applyBorder="1" applyAlignment="1">
      <alignment horizontal="center" wrapText="1"/>
    </xf>
    <xf numFmtId="0" fontId="4" fillId="0" borderId="34" xfId="0" applyFont="1" applyBorder="1" applyAlignment="1">
      <alignment horizont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10" fontId="6" fillId="0" borderId="52" xfId="0" applyNumberFormat="1" applyFont="1" applyBorder="1" applyAlignment="1">
      <alignment horizontal="center" vertical="center" wrapText="1"/>
    </xf>
    <xf numFmtId="0" fontId="8" fillId="0" borderId="0" xfId="42" applyAlignment="1" applyProtection="1">
      <alignment horizontal="left" wrapText="1"/>
      <protection/>
    </xf>
    <xf numFmtId="10" fontId="6" fillId="0" borderId="38" xfId="0" applyNumberFormat="1" applyFont="1" applyBorder="1" applyAlignment="1">
      <alignment horizontal="center" vertical="center" wrapText="1"/>
    </xf>
    <xf numFmtId="0" fontId="6" fillId="0" borderId="39" xfId="0" applyFont="1" applyFill="1" applyBorder="1" applyAlignment="1">
      <alignment wrapText="1"/>
    </xf>
    <xf numFmtId="0" fontId="6" fillId="0" borderId="28" xfId="0" applyFont="1" applyFill="1" applyBorder="1" applyAlignment="1">
      <alignment wrapText="1"/>
    </xf>
    <xf numFmtId="0" fontId="6" fillId="0" borderId="47" xfId="0" applyFont="1" applyFill="1" applyBorder="1" applyAlignment="1">
      <alignment wrapText="1"/>
    </xf>
    <xf numFmtId="0" fontId="6" fillId="0" borderId="26" xfId="0" applyFont="1" applyFill="1" applyBorder="1" applyAlignment="1">
      <alignment wrapText="1"/>
    </xf>
    <xf numFmtId="0" fontId="6" fillId="0" borderId="23" xfId="0" applyFont="1" applyFill="1" applyBorder="1" applyAlignment="1">
      <alignment wrapText="1"/>
    </xf>
    <xf numFmtId="0" fontId="6" fillId="0" borderId="29" xfId="0" applyFont="1" applyFill="1" applyBorder="1" applyAlignment="1">
      <alignment wrapText="1"/>
    </xf>
    <xf numFmtId="2" fontId="15" fillId="0" borderId="0" xfId="0" applyNumberFormat="1" applyFont="1" applyAlignment="1">
      <alignment horizontal="center" wrapText="1"/>
    </xf>
    <xf numFmtId="0" fontId="7" fillId="0" borderId="0" xfId="0" applyNumberFormat="1" applyFont="1" applyFill="1" applyAlignment="1">
      <alignment horizontal="left" wrapText="1"/>
    </xf>
    <xf numFmtId="0" fontId="3" fillId="0" borderId="35" xfId="0" applyFont="1" applyBorder="1" applyAlignment="1">
      <alignment horizontal="center" wrapText="1"/>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53" xfId="0" applyFont="1" applyBorder="1" applyAlignment="1">
      <alignment horizontal="center" wrapText="1"/>
    </xf>
    <xf numFmtId="0" fontId="4" fillId="0" borderId="35" xfId="0" applyFont="1" applyBorder="1" applyAlignment="1">
      <alignment horizontal="center" wrapText="1"/>
    </xf>
    <xf numFmtId="0" fontId="4" fillId="0" borderId="17" xfId="0" applyFont="1" applyBorder="1" applyAlignment="1">
      <alignment horizontal="center" wrapText="1"/>
    </xf>
    <xf numFmtId="0" fontId="4" fillId="0" borderId="53" xfId="0" applyFont="1" applyBorder="1" applyAlignment="1">
      <alignment horizontal="center" wrapText="1"/>
    </xf>
    <xf numFmtId="0" fontId="8" fillId="0" borderId="0" xfId="42" applyFont="1" applyAlignment="1" applyProtection="1">
      <alignment horizontal="left"/>
      <protection/>
    </xf>
    <xf numFmtId="0" fontId="7" fillId="0" borderId="0" xfId="0" applyFont="1" applyAlignment="1">
      <alignment horizontal="left"/>
    </xf>
    <xf numFmtId="0" fontId="7" fillId="0" borderId="0" xfId="0" applyNumberFormat="1" applyFont="1" applyAlignment="1">
      <alignment horizontal="left" wrapText="1"/>
    </xf>
    <xf numFmtId="0" fontId="17" fillId="0" borderId="0" xfId="42" applyFont="1" applyAlignment="1" applyProtection="1">
      <alignment/>
      <protection/>
    </xf>
    <xf numFmtId="0" fontId="17" fillId="0" borderId="0" xfId="42" applyFont="1" applyAlignment="1" applyProtection="1">
      <alignment horizontal="left" wrapText="1"/>
      <protection/>
    </xf>
    <xf numFmtId="173" fontId="0" fillId="0" borderId="49" xfId="0" applyNumberFormat="1" applyFont="1" applyBorder="1" applyAlignment="1">
      <alignment horizontal="center"/>
    </xf>
    <xf numFmtId="173" fontId="0" fillId="0" borderId="43" xfId="0" applyNumberFormat="1" applyFont="1" applyBorder="1" applyAlignment="1">
      <alignment horizontal="center"/>
    </xf>
    <xf numFmtId="173" fontId="0" fillId="0" borderId="42" xfId="0" applyNumberFormat="1" applyFont="1" applyBorder="1" applyAlignment="1">
      <alignment horizont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173" fontId="0" fillId="0" borderId="24" xfId="0" applyNumberFormat="1" applyFont="1" applyBorder="1" applyAlignment="1">
      <alignment horizontal="center" vertical="center"/>
    </xf>
    <xf numFmtId="0" fontId="0" fillId="0" borderId="47" xfId="0" applyFont="1" applyBorder="1" applyAlignment="1">
      <alignment horizontal="left" vertical="center" wrapText="1"/>
    </xf>
    <xf numFmtId="0" fontId="0" fillId="0" borderId="25" xfId="0" applyFont="1" applyBorder="1" applyAlignment="1">
      <alignment horizontal="left" vertical="center" wrapText="1"/>
    </xf>
    <xf numFmtId="173" fontId="0" fillId="0" borderId="25" xfId="0" applyNumberFormat="1" applyFont="1" applyBorder="1" applyAlignment="1">
      <alignment horizontal="center" vertical="center"/>
    </xf>
    <xf numFmtId="0" fontId="0" fillId="0" borderId="47" xfId="0" applyFont="1" applyBorder="1" applyAlignment="1">
      <alignment horizontal="left" vertical="center"/>
    </xf>
    <xf numFmtId="0" fontId="0" fillId="0" borderId="25" xfId="0" applyFont="1" applyBorder="1" applyAlignment="1">
      <alignment horizontal="left" vertical="center"/>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0" fillId="0" borderId="30" xfId="0" applyFont="1" applyBorder="1" applyAlignment="1">
      <alignment horizontal="left" vertical="center"/>
    </xf>
    <xf numFmtId="173" fontId="0" fillId="0" borderId="40" xfId="0" applyNumberFormat="1" applyFont="1" applyBorder="1" applyAlignment="1">
      <alignment horizontal="center" vertical="center"/>
    </xf>
    <xf numFmtId="0" fontId="13" fillId="0" borderId="56" xfId="53" applyNumberFormat="1" applyFont="1" applyFill="1" applyBorder="1" applyAlignment="1" applyProtection="1">
      <alignment horizontal="left" vertical="center" wrapText="1"/>
      <protection/>
    </xf>
    <xf numFmtId="0" fontId="13" fillId="0" borderId="57" xfId="53" applyNumberFormat="1" applyFont="1" applyFill="1" applyBorder="1" applyAlignment="1" applyProtection="1">
      <alignment horizontal="left" vertical="center" wrapText="1"/>
      <protection/>
    </xf>
    <xf numFmtId="173" fontId="13" fillId="0" borderId="57" xfId="53" applyNumberFormat="1" applyFont="1" applyFill="1" applyBorder="1" applyAlignment="1" applyProtection="1">
      <alignment horizontal="center" vertical="center" wrapText="1"/>
      <protection/>
    </xf>
    <xf numFmtId="0" fontId="16" fillId="0" borderId="57" xfId="53" applyNumberFormat="1" applyFont="1" applyFill="1" applyBorder="1" applyAlignment="1" applyProtection="1">
      <alignment horizontal="center" vertical="center" wrapText="1"/>
      <protection/>
    </xf>
    <xf numFmtId="0" fontId="16" fillId="0" borderId="58" xfId="53" applyNumberFormat="1" applyFont="1" applyFill="1" applyBorder="1" applyAlignment="1" applyProtection="1">
      <alignment horizontal="center" vertical="center" wrapText="1"/>
      <protection/>
    </xf>
    <xf numFmtId="0" fontId="0" fillId="0" borderId="37" xfId="0" applyFont="1" applyBorder="1" applyAlignment="1">
      <alignment horizontal="left" vertical="center"/>
    </xf>
    <xf numFmtId="0" fontId="0" fillId="0" borderId="52" xfId="0" applyFont="1" applyBorder="1" applyAlignment="1">
      <alignment horizontal="left" vertical="center"/>
    </xf>
    <xf numFmtId="173" fontId="0" fillId="0" borderId="52" xfId="0" applyNumberFormat="1" applyFont="1" applyBorder="1" applyAlignment="1">
      <alignment horizontal="center" vertical="center"/>
    </xf>
    <xf numFmtId="0" fontId="16" fillId="0" borderId="52" xfId="53" applyNumberFormat="1" applyFont="1" applyFill="1" applyBorder="1" applyAlignment="1" applyProtection="1">
      <alignment horizontal="center" vertical="center" wrapText="1"/>
      <protection/>
    </xf>
    <xf numFmtId="0" fontId="16" fillId="0" borderId="38" xfId="53" applyNumberFormat="1" applyFont="1" applyFill="1" applyBorder="1" applyAlignment="1" applyProtection="1">
      <alignment horizontal="center" vertical="center" wrapText="1"/>
      <protection/>
    </xf>
    <xf numFmtId="49" fontId="0" fillId="0" borderId="47" xfId="0" applyNumberFormat="1" applyFont="1" applyBorder="1" applyAlignment="1">
      <alignment horizontal="left" vertical="center" wrapText="1"/>
    </xf>
    <xf numFmtId="49" fontId="0" fillId="0" borderId="25" xfId="0" applyNumberFormat="1" applyFont="1" applyBorder="1" applyAlignment="1">
      <alignment horizontal="left" vertical="center" wrapText="1"/>
    </xf>
    <xf numFmtId="49" fontId="0" fillId="0" borderId="39" xfId="0" applyNumberFormat="1" applyFont="1" applyBorder="1" applyAlignment="1">
      <alignment horizontal="left" vertical="center" wrapText="1"/>
    </xf>
    <xf numFmtId="49" fontId="0" fillId="0" borderId="27" xfId="0" applyNumberFormat="1" applyFont="1" applyBorder="1" applyAlignment="1">
      <alignment horizontal="left" vertical="center" wrapText="1"/>
    </xf>
    <xf numFmtId="173" fontId="0" fillId="0" borderId="27" xfId="0" applyNumberFormat="1" applyFont="1" applyBorder="1" applyAlignment="1">
      <alignment horizontal="center" vertical="center"/>
    </xf>
    <xf numFmtId="0" fontId="16" fillId="0" borderId="27" xfId="53" applyNumberFormat="1" applyFont="1" applyFill="1" applyBorder="1" applyAlignment="1" applyProtection="1">
      <alignment horizontal="center" vertical="center" wrapText="1"/>
      <protection/>
    </xf>
    <xf numFmtId="0" fontId="16" fillId="0" borderId="28" xfId="53" applyNumberFormat="1"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methodics230802-pril1-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ocs.cntd.ru/document/902110475/0" TargetMode="External" /><Relationship Id="rId2" Type="http://schemas.openxmlformats.org/officeDocument/2006/relationships/hyperlink" Target="http://www.minenergo.gov.ru/additional/search/?q=326"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xjob.ru/?id=cats&amp;cat=1.17.3-6989-102418104" TargetMode="External" /><Relationship Id="rId2" Type="http://schemas.openxmlformats.org/officeDocument/2006/relationships/hyperlink" Target="http://lawrussia.ru/texts/legal_216/doc216a395x252.htm"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T92"/>
  <sheetViews>
    <sheetView tabSelected="1" view="pageBreakPreview" zoomScaleSheetLayoutView="100" zoomScalePageLayoutView="0" workbookViewId="0" topLeftCell="A58">
      <selection activeCell="Q63" sqref="Q63"/>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hidden="1" customWidth="1"/>
    <col min="12" max="12" width="9.00390625" style="0" hidden="1" customWidth="1"/>
    <col min="13" max="13" width="13.125" style="0" hidden="1" customWidth="1"/>
    <col min="14" max="14" width="8.125" style="0" customWidth="1"/>
    <col min="15" max="15" width="12.75390625" style="0" bestFit="1" customWidth="1"/>
  </cols>
  <sheetData>
    <row r="2" ht="12.75">
      <c r="I2" t="s">
        <v>38</v>
      </c>
    </row>
    <row r="4" spans="2:10" ht="40.5" customHeight="1">
      <c r="B4" s="162" t="s">
        <v>131</v>
      </c>
      <c r="C4" s="162"/>
      <c r="D4" s="162"/>
      <c r="E4" s="162"/>
      <c r="F4" s="162"/>
      <c r="G4" s="162"/>
      <c r="H4" s="162"/>
      <c r="I4" s="162"/>
      <c r="J4" s="162"/>
    </row>
    <row r="5" spans="2:10" ht="12.75" customHeight="1">
      <c r="B5" s="101"/>
      <c r="C5" s="101"/>
      <c r="D5" s="101"/>
      <c r="E5" s="101"/>
      <c r="F5" s="101"/>
      <c r="G5" s="101"/>
      <c r="H5" s="101"/>
      <c r="I5" s="101"/>
      <c r="J5" s="101"/>
    </row>
    <row r="6" spans="2:10" ht="13.5" thickBot="1">
      <c r="B6" s="1"/>
      <c r="C6" s="1"/>
      <c r="D6" s="1"/>
      <c r="E6" s="1"/>
      <c r="F6" s="1"/>
      <c r="G6" s="1"/>
      <c r="H6" s="1"/>
      <c r="I6" s="1"/>
      <c r="J6" s="1"/>
    </row>
    <row r="7" spans="2:10" ht="13.5" customHeight="1" thickBot="1">
      <c r="B7" s="132" t="s">
        <v>0</v>
      </c>
      <c r="C7" s="132" t="s">
        <v>1</v>
      </c>
      <c r="D7" s="132" t="s">
        <v>2</v>
      </c>
      <c r="E7" s="149" t="s">
        <v>3</v>
      </c>
      <c r="F7" s="146" t="s">
        <v>4</v>
      </c>
      <c r="G7" s="147"/>
      <c r="H7" s="147"/>
      <c r="I7" s="147"/>
      <c r="J7" s="148"/>
    </row>
    <row r="8" spans="2:10" ht="13.5" thickBot="1">
      <c r="B8" s="133"/>
      <c r="C8" s="133"/>
      <c r="D8" s="133"/>
      <c r="E8" s="150"/>
      <c r="F8" s="130" t="s">
        <v>5</v>
      </c>
      <c r="G8" s="131"/>
      <c r="H8" s="25" t="s">
        <v>6</v>
      </c>
      <c r="I8" s="26" t="s">
        <v>7</v>
      </c>
      <c r="J8" s="27" t="s">
        <v>8</v>
      </c>
    </row>
    <row r="9" spans="2:10" ht="13.5" thickBot="1">
      <c r="B9" s="133"/>
      <c r="C9" s="133"/>
      <c r="D9" s="133"/>
      <c r="E9" s="150"/>
      <c r="F9" s="67" t="s">
        <v>9</v>
      </c>
      <c r="G9" s="70">
        <v>110</v>
      </c>
      <c r="H9" s="68">
        <v>35</v>
      </c>
      <c r="I9" s="72">
        <v>10</v>
      </c>
      <c r="J9" s="69">
        <v>0.4</v>
      </c>
    </row>
    <row r="10" spans="2:10" ht="13.5" thickBot="1">
      <c r="B10" s="95" t="s">
        <v>10</v>
      </c>
      <c r="C10" s="88" t="s">
        <v>127</v>
      </c>
      <c r="D10" s="88" t="s">
        <v>11</v>
      </c>
      <c r="E10" s="85">
        <v>18879742.774399996</v>
      </c>
      <c r="F10" s="84">
        <v>453985.128</v>
      </c>
      <c r="G10" s="85">
        <v>17007900.8334</v>
      </c>
      <c r="H10" s="86">
        <v>6885724.63</v>
      </c>
      <c r="I10" s="87">
        <v>7187917.59</v>
      </c>
      <c r="J10" s="89">
        <v>4282800.001000001</v>
      </c>
    </row>
    <row r="11" spans="2:10" ht="22.5" thickBot="1">
      <c r="B11" s="91" t="s">
        <v>16</v>
      </c>
      <c r="C11" s="3" t="s">
        <v>129</v>
      </c>
      <c r="D11" s="3" t="s">
        <v>11</v>
      </c>
      <c r="E11" s="85">
        <f>SUM(F11:J11)</f>
        <v>16448766.888</v>
      </c>
      <c r="F11" s="80">
        <v>0</v>
      </c>
      <c r="G11" s="81">
        <v>8490197.977</v>
      </c>
      <c r="H11" s="82">
        <v>2132759.7380000004</v>
      </c>
      <c r="I11" s="83">
        <v>2377165.025</v>
      </c>
      <c r="J11" s="90">
        <v>3448644.1479999996</v>
      </c>
    </row>
    <row r="12" spans="2:10" ht="22.5" thickBot="1">
      <c r="B12" s="91" t="s">
        <v>20</v>
      </c>
      <c r="C12" s="3" t="s">
        <v>128</v>
      </c>
      <c r="D12" s="3" t="s">
        <v>11</v>
      </c>
      <c r="E12" s="85">
        <f>SUM(F12:J12)</f>
        <v>15148873.64</v>
      </c>
      <c r="F12" s="80">
        <v>0</v>
      </c>
      <c r="G12" s="81">
        <v>3875563.6880000005</v>
      </c>
      <c r="H12" s="82">
        <v>753245.478</v>
      </c>
      <c r="I12" s="83">
        <v>4429034.973999999</v>
      </c>
      <c r="J12" s="90">
        <v>6091029.499999999</v>
      </c>
    </row>
    <row r="13" spans="2:10" ht="22.5" thickBot="1">
      <c r="B13" s="91" t="s">
        <v>120</v>
      </c>
      <c r="C13" s="3" t="s">
        <v>70</v>
      </c>
      <c r="D13" s="3" t="s">
        <v>11</v>
      </c>
      <c r="E13" s="5">
        <f>SUM(F13:J13)</f>
        <v>2430975.886399999</v>
      </c>
      <c r="F13" s="6">
        <v>34554.03</v>
      </c>
      <c r="G13" s="5">
        <v>771644.3743999988</v>
      </c>
      <c r="H13" s="6">
        <v>230349.88100000002</v>
      </c>
      <c r="I13" s="6">
        <v>560271.7479999999</v>
      </c>
      <c r="J13" s="6">
        <v>834155.8530000001</v>
      </c>
    </row>
    <row r="14" spans="2:10" ht="23.25" thickBot="1">
      <c r="B14" s="92" t="s">
        <v>121</v>
      </c>
      <c r="C14" s="7" t="s">
        <v>13</v>
      </c>
      <c r="D14" s="15" t="s">
        <v>14</v>
      </c>
      <c r="E14" s="8">
        <v>0.12876107028832423</v>
      </c>
      <c r="F14" s="9">
        <v>0.026530879724326016</v>
      </c>
      <c r="G14" s="9">
        <v>0.04536975973452578</v>
      </c>
      <c r="H14" s="10">
        <v>0.033453251963693476</v>
      </c>
      <c r="I14" s="10">
        <v>0.0779463232549387</v>
      </c>
      <c r="J14" s="10">
        <v>0.19476880844429603</v>
      </c>
    </row>
    <row r="15" spans="2:10" ht="23.25" thickBot="1">
      <c r="B15" s="92" t="s">
        <v>122</v>
      </c>
      <c r="C15" s="7" t="s">
        <v>77</v>
      </c>
      <c r="D15" s="3" t="s">
        <v>11</v>
      </c>
      <c r="E15" s="11">
        <f>SUM(F15:J15)</f>
        <v>2430975.886399999</v>
      </c>
      <c r="F15" s="16">
        <v>34554.03</v>
      </c>
      <c r="G15" s="12">
        <v>771644.3743999988</v>
      </c>
      <c r="H15" s="13">
        <v>230349.88100000002</v>
      </c>
      <c r="I15" s="13">
        <v>560271.7479999999</v>
      </c>
      <c r="J15" s="13">
        <v>834155.8530000001</v>
      </c>
    </row>
    <row r="16" spans="2:10" ht="22.5" thickBot="1">
      <c r="B16" s="91" t="s">
        <v>123</v>
      </c>
      <c r="C16" s="3" t="s">
        <v>69</v>
      </c>
      <c r="D16" s="3" t="s">
        <v>11</v>
      </c>
      <c r="E16" s="35">
        <f>SUM(F16:J16)</f>
        <v>2380735.565</v>
      </c>
      <c r="F16" s="4">
        <v>30233.84040386446</v>
      </c>
      <c r="G16" s="5">
        <v>757914.8555291351</v>
      </c>
      <c r="H16" s="6">
        <v>226117.80031853</v>
      </c>
      <c r="I16" s="6">
        <v>550303.2132812396</v>
      </c>
      <c r="J16" s="6">
        <v>816165.8554672308</v>
      </c>
    </row>
    <row r="17" spans="2:10" ht="23.25" thickBot="1">
      <c r="B17" s="92" t="s">
        <v>124</v>
      </c>
      <c r="C17" s="7" t="s">
        <v>19</v>
      </c>
      <c r="D17" s="7" t="s">
        <v>14</v>
      </c>
      <c r="E17" s="36">
        <v>0.12610000006081443</v>
      </c>
      <c r="F17" s="36">
        <v>0.023213801208119465</v>
      </c>
      <c r="G17" s="36">
        <v>0.04456251614783331</v>
      </c>
      <c r="H17" s="36">
        <v>0.03283863536066647</v>
      </c>
      <c r="I17" s="36">
        <v>0.07655947726040076</v>
      </c>
      <c r="J17" s="36">
        <v>0.1905682859990339</v>
      </c>
    </row>
    <row r="18" spans="2:10" ht="22.5" thickBot="1">
      <c r="B18" s="93" t="s">
        <v>125</v>
      </c>
      <c r="C18" s="14" t="s">
        <v>21</v>
      </c>
      <c r="D18" s="14" t="s">
        <v>11</v>
      </c>
      <c r="E18" s="35">
        <f>SUM(F18:J18)</f>
        <v>50240.3213999989</v>
      </c>
      <c r="F18" s="4">
        <v>4320.18959613554</v>
      </c>
      <c r="G18" s="35">
        <v>13729.518870863714</v>
      </c>
      <c r="H18" s="4">
        <v>4232.080681470019</v>
      </c>
      <c r="I18" s="35">
        <v>9968.53471876029</v>
      </c>
      <c r="J18" s="6">
        <v>17989.99753276934</v>
      </c>
    </row>
    <row r="19" spans="2:10" ht="13.5" thickBot="1">
      <c r="B19" s="94" t="s">
        <v>126</v>
      </c>
      <c r="C19" s="15" t="s">
        <v>23</v>
      </c>
      <c r="D19" s="15" t="s">
        <v>14</v>
      </c>
      <c r="E19" s="36">
        <v>0.0026610702275098046</v>
      </c>
      <c r="F19" s="36">
        <v>0.00331707851620655</v>
      </c>
      <c r="G19" s="36">
        <v>0.0008072435866924728</v>
      </c>
      <c r="H19" s="36">
        <v>0.0006146166030270105</v>
      </c>
      <c r="I19" s="36">
        <v>0.0013868459945379382</v>
      </c>
      <c r="J19" s="36">
        <v>0.004200522445262167</v>
      </c>
    </row>
    <row r="20" spans="2:10" ht="12.75">
      <c r="B20" s="43"/>
      <c r="C20" s="22"/>
      <c r="D20" s="22"/>
      <c r="E20" s="23"/>
      <c r="F20" s="23"/>
      <c r="G20" s="23"/>
      <c r="H20" s="23"/>
      <c r="I20" s="23"/>
      <c r="J20" s="23"/>
    </row>
    <row r="21" spans="2:10" ht="12.75">
      <c r="B21" s="96" t="s">
        <v>76</v>
      </c>
      <c r="C21" s="96"/>
      <c r="D21" s="96"/>
      <c r="E21" s="96"/>
      <c r="F21" s="96"/>
      <c r="G21" s="96"/>
      <c r="H21" s="96"/>
      <c r="I21" s="96"/>
      <c r="J21" s="96"/>
    </row>
    <row r="22" spans="2:10" ht="12.75" customHeight="1">
      <c r="B22" s="96" t="s">
        <v>78</v>
      </c>
      <c r="C22" s="96"/>
      <c r="D22" s="96"/>
      <c r="E22" s="96"/>
      <c r="F22" s="96"/>
      <c r="G22" s="96"/>
      <c r="H22" s="96"/>
      <c r="I22" s="96"/>
      <c r="J22" s="96"/>
    </row>
    <row r="23" spans="2:10" ht="12.75">
      <c r="B23" s="96"/>
      <c r="C23" s="96"/>
      <c r="D23" s="96"/>
      <c r="E23" s="96"/>
      <c r="F23" s="96"/>
      <c r="G23" s="96"/>
      <c r="H23" s="96"/>
      <c r="I23" s="96"/>
      <c r="J23" s="96"/>
    </row>
    <row r="24" spans="2:10" ht="12.75">
      <c r="B24" s="43"/>
      <c r="C24" s="22"/>
      <c r="D24" s="22"/>
      <c r="E24" s="23"/>
      <c r="F24" s="23"/>
      <c r="G24" s="23"/>
      <c r="H24" s="23"/>
      <c r="I24" s="23"/>
      <c r="J24" s="23"/>
    </row>
    <row r="25" spans="2:10" ht="12.75">
      <c r="B25" s="101" t="s">
        <v>80</v>
      </c>
      <c r="C25" s="101"/>
      <c r="D25" s="101"/>
      <c r="E25" s="101"/>
      <c r="F25" s="101"/>
      <c r="G25" s="101"/>
      <c r="H25" s="101"/>
      <c r="I25" s="101"/>
      <c r="J25" s="101"/>
    </row>
    <row r="26" spans="2:10" ht="13.5" thickBot="1">
      <c r="B26" s="43"/>
      <c r="C26" s="22"/>
      <c r="D26" s="22"/>
      <c r="E26" s="23"/>
      <c r="F26" s="23"/>
      <c r="G26" s="23"/>
      <c r="H26" s="23"/>
      <c r="I26" s="23"/>
      <c r="J26" s="23"/>
    </row>
    <row r="27" spans="2:10" ht="25.5" customHeight="1">
      <c r="B27" s="97" t="s">
        <v>67</v>
      </c>
      <c r="C27" s="98"/>
      <c r="D27" s="151" t="s">
        <v>66</v>
      </c>
      <c r="E27" s="152"/>
      <c r="F27" s="153" t="s">
        <v>17</v>
      </c>
      <c r="G27" s="153"/>
      <c r="H27" s="153" t="s">
        <v>21</v>
      </c>
      <c r="I27" s="155"/>
      <c r="J27" s="23"/>
    </row>
    <row r="28" spans="2:15" ht="13.5" thickBot="1">
      <c r="B28" s="99"/>
      <c r="C28" s="100"/>
      <c r="D28" s="56" t="s">
        <v>14</v>
      </c>
      <c r="E28" s="54" t="s">
        <v>11</v>
      </c>
      <c r="F28" s="53" t="s">
        <v>14</v>
      </c>
      <c r="G28" s="54" t="s">
        <v>11</v>
      </c>
      <c r="H28" s="53" t="s">
        <v>14</v>
      </c>
      <c r="I28" s="55" t="s">
        <v>11</v>
      </c>
      <c r="J28" s="23"/>
      <c r="M28" s="64"/>
      <c r="O28" s="64"/>
    </row>
    <row r="29" spans="2:15" ht="12.75">
      <c r="B29" s="160" t="s">
        <v>55</v>
      </c>
      <c r="C29" s="161"/>
      <c r="D29" s="57">
        <v>0.16073</v>
      </c>
      <c r="E29" s="51">
        <v>202705.147</v>
      </c>
      <c r="F29" s="46">
        <v>0.163</v>
      </c>
      <c r="G29" s="51">
        <v>205567.237</v>
      </c>
      <c r="H29" s="46">
        <f>D29-F29</f>
        <v>-0.0022699999999999942</v>
      </c>
      <c r="I29" s="52">
        <f aca="true" t="shared" si="0" ref="I29:I39">E29-G29</f>
        <v>-2862.0899999999965</v>
      </c>
      <c r="J29" s="61"/>
      <c r="M29" s="64"/>
      <c r="O29" s="64"/>
    </row>
    <row r="30" spans="2:15" ht="12.75">
      <c r="B30" s="158" t="s">
        <v>56</v>
      </c>
      <c r="C30" s="159"/>
      <c r="D30" s="58">
        <v>0.09254</v>
      </c>
      <c r="E30" s="45">
        <v>137902.941</v>
      </c>
      <c r="F30" s="44">
        <v>0.09641</v>
      </c>
      <c r="G30" s="45">
        <v>143680.01</v>
      </c>
      <c r="H30" s="44">
        <f aca="true" t="shared" si="1" ref="H30:H39">D30-F30</f>
        <v>-0.0038699999999999984</v>
      </c>
      <c r="I30" s="47">
        <f t="shared" si="0"/>
        <v>-5777.069000000018</v>
      </c>
      <c r="J30" s="61"/>
      <c r="M30" s="64"/>
      <c r="O30" s="64"/>
    </row>
    <row r="31" spans="2:15" ht="12.75">
      <c r="B31" s="158" t="s">
        <v>57</v>
      </c>
      <c r="C31" s="159"/>
      <c r="D31" s="58">
        <v>0.08583</v>
      </c>
      <c r="E31" s="45">
        <v>398955.975</v>
      </c>
      <c r="F31" s="44">
        <v>0.08814</v>
      </c>
      <c r="G31" s="45">
        <v>409677.842</v>
      </c>
      <c r="H31" s="44">
        <f t="shared" si="1"/>
        <v>-0.0023099999999999926</v>
      </c>
      <c r="I31" s="47">
        <f t="shared" si="0"/>
        <v>-10721.867000000027</v>
      </c>
      <c r="J31" s="61"/>
      <c r="M31" s="64"/>
      <c r="O31" s="64"/>
    </row>
    <row r="32" spans="2:15" ht="12.75">
      <c r="B32" s="158" t="s">
        <v>58</v>
      </c>
      <c r="C32" s="159"/>
      <c r="D32" s="58">
        <v>0.18023</v>
      </c>
      <c r="E32" s="45">
        <v>113226.836</v>
      </c>
      <c r="F32" s="44">
        <v>0.18394</v>
      </c>
      <c r="G32" s="45">
        <v>115556.704</v>
      </c>
      <c r="H32" s="44">
        <f t="shared" si="1"/>
        <v>-0.003709999999999991</v>
      </c>
      <c r="I32" s="47">
        <f t="shared" si="0"/>
        <v>-2329.868000000002</v>
      </c>
      <c r="J32" s="61"/>
      <c r="M32" s="64"/>
      <c r="O32" s="64"/>
    </row>
    <row r="33" spans="2:15" ht="12.75">
      <c r="B33" s="158" t="s">
        <v>59</v>
      </c>
      <c r="C33" s="159"/>
      <c r="D33" s="58">
        <v>0.17537</v>
      </c>
      <c r="E33" s="45">
        <v>175238.304</v>
      </c>
      <c r="F33" s="44">
        <v>0.17115</v>
      </c>
      <c r="G33" s="45">
        <v>171021.747</v>
      </c>
      <c r="H33" s="44">
        <f t="shared" si="1"/>
        <v>0.0042200000000000015</v>
      </c>
      <c r="I33" s="47">
        <f t="shared" si="0"/>
        <v>4216.557000000001</v>
      </c>
      <c r="J33" s="61"/>
      <c r="M33" s="64"/>
      <c r="O33" s="64"/>
    </row>
    <row r="34" spans="2:15" ht="12.75">
      <c r="B34" s="158" t="s">
        <v>62</v>
      </c>
      <c r="C34" s="159"/>
      <c r="D34" s="58">
        <v>0.16798</v>
      </c>
      <c r="E34" s="45">
        <v>152281.478</v>
      </c>
      <c r="F34" s="44">
        <v>0.16943</v>
      </c>
      <c r="G34" s="45">
        <v>153597.448</v>
      </c>
      <c r="H34" s="44">
        <f t="shared" si="1"/>
        <v>-0.0014500000000000068</v>
      </c>
      <c r="I34" s="47">
        <f t="shared" si="0"/>
        <v>-1315.9700000000012</v>
      </c>
      <c r="J34" s="61"/>
      <c r="M34" s="64"/>
      <c r="O34" s="64"/>
    </row>
    <row r="35" spans="2:15" ht="12.75">
      <c r="B35" s="158" t="s">
        <v>63</v>
      </c>
      <c r="C35" s="159"/>
      <c r="D35" s="58">
        <v>0.22996</v>
      </c>
      <c r="E35" s="45">
        <v>583606.843</v>
      </c>
      <c r="F35" s="44">
        <v>0.19431</v>
      </c>
      <c r="G35" s="45">
        <v>493128.424</v>
      </c>
      <c r="H35" s="44">
        <f t="shared" si="1"/>
        <v>0.03564999999999999</v>
      </c>
      <c r="I35" s="47">
        <f t="shared" si="0"/>
        <v>90478.419</v>
      </c>
      <c r="J35" s="61"/>
      <c r="M35" s="64"/>
      <c r="O35" s="64"/>
    </row>
    <row r="36" spans="2:15" ht="12.75">
      <c r="B36" s="158" t="s">
        <v>65</v>
      </c>
      <c r="C36" s="159"/>
      <c r="D36" s="58">
        <v>0.13357</v>
      </c>
      <c r="E36" s="45">
        <v>143248.573</v>
      </c>
      <c r="F36" s="44">
        <v>0.13509</v>
      </c>
      <c r="G36" s="45">
        <v>144883.199</v>
      </c>
      <c r="H36" s="44">
        <f t="shared" si="1"/>
        <v>-0.0015199999999999936</v>
      </c>
      <c r="I36" s="47">
        <f t="shared" si="0"/>
        <v>-1634.6259999999893</v>
      </c>
      <c r="J36" s="61"/>
      <c r="M36" s="64"/>
      <c r="O36" s="64"/>
    </row>
    <row r="37" spans="2:15" ht="12.75">
      <c r="B37" s="158" t="s">
        <v>64</v>
      </c>
      <c r="C37" s="159"/>
      <c r="D37" s="58">
        <v>0.12398</v>
      </c>
      <c r="E37" s="45">
        <v>109466.42</v>
      </c>
      <c r="F37" s="44">
        <v>0.12833</v>
      </c>
      <c r="G37" s="45">
        <v>113305.777</v>
      </c>
      <c r="H37" s="44">
        <f t="shared" si="1"/>
        <v>-0.004349999999999993</v>
      </c>
      <c r="I37" s="47">
        <f t="shared" si="0"/>
        <v>-3839.3570000000036</v>
      </c>
      <c r="J37" s="61"/>
      <c r="M37" s="64"/>
      <c r="O37" s="64"/>
    </row>
    <row r="38" spans="2:15" ht="12.75">
      <c r="B38" s="158" t="s">
        <v>61</v>
      </c>
      <c r="C38" s="159"/>
      <c r="D38" s="58">
        <v>0.14445</v>
      </c>
      <c r="E38" s="45">
        <v>118077.179</v>
      </c>
      <c r="F38" s="44">
        <v>0.15014</v>
      </c>
      <c r="G38" s="45">
        <v>122726.728</v>
      </c>
      <c r="H38" s="44">
        <f t="shared" si="1"/>
        <v>-0.005690000000000001</v>
      </c>
      <c r="I38" s="47">
        <f t="shared" si="0"/>
        <v>-4649.548999999999</v>
      </c>
      <c r="J38" s="61"/>
      <c r="M38" s="64"/>
      <c r="O38" s="64"/>
    </row>
    <row r="39" spans="2:10" ht="13.5" thickBot="1">
      <c r="B39" s="156" t="s">
        <v>60</v>
      </c>
      <c r="C39" s="157"/>
      <c r="D39" s="59">
        <v>0.07268</v>
      </c>
      <c r="E39" s="49">
        <v>261712.111</v>
      </c>
      <c r="F39" s="48">
        <v>0.07558</v>
      </c>
      <c r="G39" s="49">
        <v>272153.021</v>
      </c>
      <c r="H39" s="48">
        <f t="shared" si="1"/>
        <v>-0.0029</v>
      </c>
      <c r="I39" s="50">
        <f t="shared" si="0"/>
        <v>-10440.910000000003</v>
      </c>
      <c r="J39" s="61"/>
    </row>
    <row r="40" spans="2:15" ht="12.75">
      <c r="B40" s="96"/>
      <c r="C40" s="96"/>
      <c r="D40" s="23"/>
      <c r="E40" s="60"/>
      <c r="F40" s="23"/>
      <c r="G40" s="60"/>
      <c r="H40" s="23"/>
      <c r="I40" s="60"/>
      <c r="J40" s="61"/>
      <c r="M40" s="64"/>
      <c r="O40" s="64"/>
    </row>
    <row r="41" spans="2:15" ht="12.75">
      <c r="B41" s="129" t="s">
        <v>71</v>
      </c>
      <c r="C41" s="129"/>
      <c r="D41" s="129"/>
      <c r="E41" s="129"/>
      <c r="F41" s="129"/>
      <c r="G41" s="129"/>
      <c r="H41" s="129"/>
      <c r="I41" s="129"/>
      <c r="J41" s="129"/>
      <c r="M41" s="64"/>
      <c r="O41" s="64"/>
    </row>
    <row r="42" spans="2:10" ht="12.75">
      <c r="B42" s="139"/>
      <c r="C42" s="139"/>
      <c r="D42" s="139"/>
      <c r="E42" s="139"/>
      <c r="F42" s="139"/>
      <c r="G42" s="139"/>
      <c r="H42" s="139"/>
      <c r="I42" s="139"/>
      <c r="J42" s="139"/>
    </row>
    <row r="43" spans="2:10" ht="12.75">
      <c r="B43" s="63" t="s">
        <v>84</v>
      </c>
      <c r="C43" s="63"/>
      <c r="D43" s="63"/>
      <c r="E43" s="63"/>
      <c r="F43" s="63"/>
      <c r="G43" s="63"/>
      <c r="H43" s="63"/>
      <c r="I43" s="63"/>
      <c r="J43" s="63"/>
    </row>
    <row r="44" ht="12.75">
      <c r="B44" t="s">
        <v>119</v>
      </c>
    </row>
    <row r="45" spans="2:10" ht="12.75">
      <c r="B45" s="34"/>
      <c r="C45" s="33"/>
      <c r="D45" s="33"/>
      <c r="E45" s="33"/>
      <c r="F45" s="33"/>
      <c r="G45" s="33"/>
      <c r="H45" s="33"/>
      <c r="I45" s="33"/>
      <c r="J45" s="33"/>
    </row>
    <row r="46" spans="2:20" ht="25.5" customHeight="1">
      <c r="B46" s="129" t="s">
        <v>73</v>
      </c>
      <c r="C46" s="129"/>
      <c r="D46" s="129"/>
      <c r="E46" s="129"/>
      <c r="F46" s="129"/>
      <c r="G46" s="129"/>
      <c r="H46" s="129"/>
      <c r="I46" s="129"/>
      <c r="J46" s="129"/>
      <c r="K46" s="32"/>
      <c r="L46" s="32"/>
      <c r="M46" s="32"/>
      <c r="N46" s="32"/>
      <c r="O46" s="32"/>
      <c r="P46" s="32"/>
      <c r="Q46" s="32"/>
      <c r="R46" s="32"/>
      <c r="S46" s="32"/>
      <c r="T46" s="32"/>
    </row>
    <row r="47" spans="2:10" ht="25.5" customHeight="1">
      <c r="B47" s="163" t="s">
        <v>130</v>
      </c>
      <c r="C47" s="163"/>
      <c r="D47" s="163"/>
      <c r="E47" s="163"/>
      <c r="F47" s="163"/>
      <c r="G47" s="163"/>
      <c r="H47" s="163"/>
      <c r="I47" s="163"/>
      <c r="J47" s="163"/>
    </row>
    <row r="48" spans="2:10" ht="12.75">
      <c r="B48" s="62"/>
      <c r="C48" s="62"/>
      <c r="D48" s="62"/>
      <c r="E48" s="62"/>
      <c r="F48" s="62"/>
      <c r="G48" s="62"/>
      <c r="H48" s="62"/>
      <c r="I48" s="62"/>
      <c r="J48" s="62"/>
    </row>
    <row r="49" spans="2:10" ht="12.75">
      <c r="B49" s="129" t="s">
        <v>72</v>
      </c>
      <c r="C49" s="129"/>
      <c r="D49" s="129"/>
      <c r="E49" s="129"/>
      <c r="F49" s="129"/>
      <c r="G49" s="129"/>
      <c r="H49" s="129"/>
      <c r="I49" s="129"/>
      <c r="J49" s="129"/>
    </row>
    <row r="50" spans="2:10" ht="12.75">
      <c r="B50" s="62"/>
      <c r="C50" s="62"/>
      <c r="D50" s="62"/>
      <c r="E50" s="62"/>
      <c r="F50" s="62"/>
      <c r="G50" s="62"/>
      <c r="H50" s="62"/>
      <c r="I50" s="62"/>
      <c r="J50" s="62"/>
    </row>
    <row r="51" spans="2:10" ht="37.5" customHeight="1">
      <c r="B51" s="139" t="s">
        <v>24</v>
      </c>
      <c r="C51" s="139"/>
      <c r="D51" s="139"/>
      <c r="E51" s="139"/>
      <c r="F51" s="139"/>
      <c r="G51" s="139"/>
      <c r="H51" s="139"/>
      <c r="I51" s="139"/>
      <c r="J51" s="139"/>
    </row>
    <row r="52" spans="2:10" ht="12.75">
      <c r="B52" s="139" t="s">
        <v>75</v>
      </c>
      <c r="C52" s="139"/>
      <c r="D52" s="139"/>
      <c r="E52" s="139"/>
      <c r="F52" s="139"/>
      <c r="G52" s="139"/>
      <c r="H52" s="139"/>
      <c r="I52" s="139"/>
      <c r="J52" s="139"/>
    </row>
    <row r="53" spans="2:10" ht="12.75">
      <c r="B53" s="154" t="s">
        <v>74</v>
      </c>
      <c r="C53" s="154"/>
      <c r="D53" s="154"/>
      <c r="E53" s="154"/>
      <c r="F53" s="154"/>
      <c r="G53" s="154"/>
      <c r="H53" s="154"/>
      <c r="I53" s="154"/>
      <c r="J53" s="154"/>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134" t="s">
        <v>25</v>
      </c>
      <c r="C59" s="108"/>
      <c r="D59" s="108"/>
      <c r="E59" s="108"/>
      <c r="F59" s="108"/>
      <c r="G59" s="108"/>
      <c r="H59" s="108"/>
      <c r="I59" s="108"/>
      <c r="J59" s="109"/>
    </row>
    <row r="60" spans="2:10" ht="46.5" customHeight="1" thickBot="1">
      <c r="B60" s="134" t="s">
        <v>26</v>
      </c>
      <c r="C60" s="109"/>
      <c r="D60" s="134" t="s">
        <v>27</v>
      </c>
      <c r="E60" s="109"/>
      <c r="F60" s="134" t="s">
        <v>28</v>
      </c>
      <c r="G60" s="109"/>
      <c r="H60" s="143" t="s">
        <v>29</v>
      </c>
      <c r="I60" s="144"/>
      <c r="J60" s="145"/>
    </row>
    <row r="61" spans="2:13" ht="18" customHeight="1" thickBot="1">
      <c r="B61" s="141">
        <f>D61+F61+H61</f>
        <v>36614.65815</v>
      </c>
      <c r="C61" s="142"/>
      <c r="D61" s="135">
        <f>K67</f>
        <v>6095.18</v>
      </c>
      <c r="E61" s="136"/>
      <c r="F61" s="135">
        <f>K71</f>
        <v>9790.045150000002</v>
      </c>
      <c r="G61" s="136"/>
      <c r="H61" s="135">
        <f>K79</f>
        <v>20729.433</v>
      </c>
      <c r="I61" s="140"/>
      <c r="J61" s="136"/>
      <c r="K61" s="65">
        <f>D61</f>
        <v>6095.18</v>
      </c>
      <c r="L61" s="65">
        <f>F61-K74</f>
        <v>9548.008150000001</v>
      </c>
      <c r="M61" s="65">
        <f>H61+K74</f>
        <v>20971.47</v>
      </c>
    </row>
    <row r="64" ht="12.75">
      <c r="B64" s="37" t="s">
        <v>81</v>
      </c>
    </row>
    <row r="65" ht="13.5" thickBot="1"/>
    <row r="66" spans="2:10" ht="24.75" customHeight="1" thickBot="1">
      <c r="B66" s="134" t="s">
        <v>39</v>
      </c>
      <c r="C66" s="108"/>
      <c r="D66" s="108"/>
      <c r="E66" s="108"/>
      <c r="F66" s="108" t="s">
        <v>68</v>
      </c>
      <c r="G66" s="108"/>
      <c r="H66" s="108"/>
      <c r="I66" s="108" t="s">
        <v>51</v>
      </c>
      <c r="J66" s="109"/>
    </row>
    <row r="67" spans="2:11" ht="24.75" customHeight="1" thickBot="1">
      <c r="B67" s="127" t="s">
        <v>27</v>
      </c>
      <c r="C67" s="128"/>
      <c r="D67" s="128"/>
      <c r="E67" s="128"/>
      <c r="F67" s="114"/>
      <c r="G67" s="114"/>
      <c r="H67" s="114"/>
      <c r="I67" s="108"/>
      <c r="J67" s="109"/>
      <c r="K67" s="66">
        <f>SUM(K68:K70)</f>
        <v>6095.18</v>
      </c>
    </row>
    <row r="68" spans="2:11" ht="24.75" customHeight="1">
      <c r="B68" s="137" t="s">
        <v>45</v>
      </c>
      <c r="C68" s="138"/>
      <c r="D68" s="138"/>
      <c r="E68" s="138"/>
      <c r="F68" s="120" t="s">
        <v>79</v>
      </c>
      <c r="G68" s="120"/>
      <c r="H68" s="120"/>
      <c r="I68" s="110" t="s">
        <v>52</v>
      </c>
      <c r="J68" s="111"/>
      <c r="K68" s="79">
        <v>4724.215</v>
      </c>
    </row>
    <row r="69" spans="2:11" ht="24.75" customHeight="1">
      <c r="B69" s="123" t="s">
        <v>44</v>
      </c>
      <c r="C69" s="124"/>
      <c r="D69" s="124"/>
      <c r="E69" s="124"/>
      <c r="F69" s="112" t="s">
        <v>79</v>
      </c>
      <c r="G69" s="112"/>
      <c r="H69" s="112"/>
      <c r="I69" s="102" t="s">
        <v>52</v>
      </c>
      <c r="J69" s="103"/>
      <c r="K69" s="79">
        <v>38.864</v>
      </c>
    </row>
    <row r="70" spans="2:11" ht="24.75" customHeight="1" thickBot="1">
      <c r="B70" s="121" t="s">
        <v>40</v>
      </c>
      <c r="C70" s="122"/>
      <c r="D70" s="122"/>
      <c r="E70" s="122"/>
      <c r="F70" s="112" t="s">
        <v>79</v>
      </c>
      <c r="G70" s="112"/>
      <c r="H70" s="112"/>
      <c r="I70" s="102" t="s">
        <v>52</v>
      </c>
      <c r="J70" s="103"/>
      <c r="K70" s="79">
        <v>1332.101</v>
      </c>
    </row>
    <row r="71" spans="2:11" ht="24.75" customHeight="1" thickBot="1">
      <c r="B71" s="127" t="s">
        <v>28</v>
      </c>
      <c r="C71" s="128"/>
      <c r="D71" s="128"/>
      <c r="E71" s="128"/>
      <c r="F71" s="114"/>
      <c r="G71" s="114"/>
      <c r="H71" s="114"/>
      <c r="I71" s="106"/>
      <c r="J71" s="107"/>
      <c r="K71" s="66">
        <f>SUM(K72:K78)</f>
        <v>9790.045150000002</v>
      </c>
    </row>
    <row r="72" spans="2:11" ht="24.75" customHeight="1">
      <c r="B72" s="41" t="s">
        <v>46</v>
      </c>
      <c r="C72" s="42"/>
      <c r="D72" s="42"/>
      <c r="E72" s="42"/>
      <c r="F72" s="120" t="s">
        <v>79</v>
      </c>
      <c r="G72" s="120"/>
      <c r="H72" s="120"/>
      <c r="I72" s="110" t="s">
        <v>53</v>
      </c>
      <c r="J72" s="111"/>
      <c r="K72" s="79">
        <v>169.077</v>
      </c>
    </row>
    <row r="73" spans="2:11" ht="24.75" customHeight="1">
      <c r="B73" s="121" t="s">
        <v>47</v>
      </c>
      <c r="C73" s="122"/>
      <c r="D73" s="122"/>
      <c r="E73" s="122"/>
      <c r="F73" s="112" t="s">
        <v>79</v>
      </c>
      <c r="G73" s="112"/>
      <c r="H73" s="112"/>
      <c r="I73" s="102" t="s">
        <v>53</v>
      </c>
      <c r="J73" s="103"/>
      <c r="K73" s="79">
        <v>4242.71715</v>
      </c>
    </row>
    <row r="74" spans="2:11" ht="24.75" customHeight="1">
      <c r="B74" s="121" t="s">
        <v>41</v>
      </c>
      <c r="C74" s="122"/>
      <c r="D74" s="122"/>
      <c r="E74" s="122"/>
      <c r="F74" s="112" t="s">
        <v>79</v>
      </c>
      <c r="G74" s="112"/>
      <c r="H74" s="112"/>
      <c r="I74" s="102" t="s">
        <v>53</v>
      </c>
      <c r="J74" s="103"/>
      <c r="K74" s="79">
        <v>242.037</v>
      </c>
    </row>
    <row r="75" spans="2:11" ht="24.75" customHeight="1">
      <c r="B75" s="123" t="s">
        <v>48</v>
      </c>
      <c r="C75" s="124"/>
      <c r="D75" s="124"/>
      <c r="E75" s="124"/>
      <c r="F75" s="112" t="s">
        <v>79</v>
      </c>
      <c r="G75" s="112"/>
      <c r="H75" s="112"/>
      <c r="I75" s="102" t="s">
        <v>53</v>
      </c>
      <c r="J75" s="103"/>
      <c r="K75" s="79">
        <v>4698.78</v>
      </c>
    </row>
    <row r="76" spans="2:11" ht="24.75" customHeight="1">
      <c r="B76" s="121" t="s">
        <v>49</v>
      </c>
      <c r="C76" s="122"/>
      <c r="D76" s="122"/>
      <c r="E76" s="122"/>
      <c r="F76" s="112" t="s">
        <v>79</v>
      </c>
      <c r="G76" s="112"/>
      <c r="H76" s="112"/>
      <c r="I76" s="102" t="s">
        <v>54</v>
      </c>
      <c r="J76" s="103"/>
      <c r="K76" s="79">
        <v>325.326</v>
      </c>
    </row>
    <row r="77" spans="2:11" ht="24.75" customHeight="1">
      <c r="B77" s="123" t="s">
        <v>82</v>
      </c>
      <c r="C77" s="124"/>
      <c r="D77" s="124"/>
      <c r="E77" s="124"/>
      <c r="F77" s="112" t="s">
        <v>79</v>
      </c>
      <c r="G77" s="112"/>
      <c r="H77" s="112"/>
      <c r="I77" s="102" t="s">
        <v>53</v>
      </c>
      <c r="J77" s="103"/>
      <c r="K77" s="79">
        <v>112.108</v>
      </c>
    </row>
    <row r="78" spans="2:11" ht="24.75" customHeight="1" thickBot="1">
      <c r="B78" s="125" t="s">
        <v>42</v>
      </c>
      <c r="C78" s="126"/>
      <c r="D78" s="126"/>
      <c r="E78" s="126"/>
      <c r="F78" s="113" t="s">
        <v>79</v>
      </c>
      <c r="G78" s="113"/>
      <c r="H78" s="113"/>
      <c r="I78" s="104" t="s">
        <v>54</v>
      </c>
      <c r="J78" s="105"/>
      <c r="K78" s="66"/>
    </row>
    <row r="79" spans="2:11" ht="24.75" customHeight="1" thickBot="1">
      <c r="B79" s="127" t="s">
        <v>29</v>
      </c>
      <c r="C79" s="128"/>
      <c r="D79" s="128"/>
      <c r="E79" s="128"/>
      <c r="F79" s="114"/>
      <c r="G79" s="114"/>
      <c r="H79" s="114"/>
      <c r="I79" s="106"/>
      <c r="J79" s="107"/>
      <c r="K79" s="66">
        <f>SUM(K80)</f>
        <v>20729.433</v>
      </c>
    </row>
    <row r="80" spans="2:11" ht="24.75" customHeight="1" thickBot="1">
      <c r="B80" s="118" t="s">
        <v>43</v>
      </c>
      <c r="C80" s="119"/>
      <c r="D80" s="119"/>
      <c r="E80" s="119"/>
      <c r="F80" s="117" t="s">
        <v>79</v>
      </c>
      <c r="G80" s="117"/>
      <c r="H80" s="117"/>
      <c r="I80" s="115" t="s">
        <v>52</v>
      </c>
      <c r="J80" s="116"/>
      <c r="K80" s="79">
        <v>20729.433</v>
      </c>
    </row>
    <row r="81" spans="2:11" ht="12.75">
      <c r="B81" s="39"/>
      <c r="C81" s="39"/>
      <c r="D81" s="39"/>
      <c r="E81" s="39"/>
      <c r="F81" s="39"/>
      <c r="G81" s="39"/>
      <c r="H81" s="40"/>
      <c r="I81" s="40"/>
      <c r="J81" s="40"/>
      <c r="K81" s="65"/>
    </row>
    <row r="82" spans="2:10" ht="12.75">
      <c r="B82" s="39"/>
      <c r="C82" s="39"/>
      <c r="D82" s="39"/>
      <c r="E82" s="39"/>
      <c r="F82" s="39"/>
      <c r="G82" s="39"/>
      <c r="H82" s="40"/>
      <c r="I82" s="40"/>
      <c r="J82" s="40"/>
    </row>
    <row r="83" spans="2:10" ht="12.75">
      <c r="B83" s="39"/>
      <c r="C83" s="39"/>
      <c r="D83" s="39"/>
      <c r="E83" s="39"/>
      <c r="F83" s="39"/>
      <c r="G83" s="39"/>
      <c r="H83" s="40"/>
      <c r="I83" s="40"/>
      <c r="J83" s="40"/>
    </row>
    <row r="84" spans="2:10" ht="12.75">
      <c r="B84" s="39" t="s">
        <v>50</v>
      </c>
      <c r="C84" s="39"/>
      <c r="D84" s="39"/>
      <c r="E84" s="39"/>
      <c r="F84" s="39"/>
      <c r="G84" s="39"/>
      <c r="H84" s="40"/>
      <c r="I84" s="40"/>
      <c r="J84" s="40"/>
    </row>
    <row r="86" spans="2:10" ht="71.25" customHeight="1">
      <c r="B86" s="129" t="s">
        <v>30</v>
      </c>
      <c r="C86" s="129"/>
      <c r="D86" s="129"/>
      <c r="E86" s="129"/>
      <c r="F86" s="129"/>
      <c r="G86" s="129"/>
      <c r="H86" s="129"/>
      <c r="I86" s="129"/>
      <c r="J86" s="129"/>
    </row>
    <row r="87" spans="2:10" ht="96.75" customHeight="1">
      <c r="B87" s="129" t="s">
        <v>35</v>
      </c>
      <c r="C87" s="129"/>
      <c r="D87" s="129"/>
      <c r="E87" s="129"/>
      <c r="F87" s="129"/>
      <c r="G87" s="129"/>
      <c r="H87" s="129"/>
      <c r="I87" s="129"/>
      <c r="J87" s="129"/>
    </row>
    <row r="88" spans="2:10" ht="38.25" customHeight="1">
      <c r="B88" s="129" t="s">
        <v>31</v>
      </c>
      <c r="C88" s="129"/>
      <c r="D88" s="129"/>
      <c r="E88" s="129"/>
      <c r="F88" s="129"/>
      <c r="G88" s="129"/>
      <c r="H88" s="129"/>
      <c r="I88" s="129"/>
      <c r="J88" s="129"/>
    </row>
    <row r="89" spans="2:10" ht="69.75" customHeight="1">
      <c r="B89" s="129" t="s">
        <v>32</v>
      </c>
      <c r="C89" s="129"/>
      <c r="D89" s="129"/>
      <c r="E89" s="129"/>
      <c r="F89" s="129"/>
      <c r="G89" s="129"/>
      <c r="H89" s="129"/>
      <c r="I89" s="129"/>
      <c r="J89" s="129"/>
    </row>
    <row r="90" spans="2:10" ht="171" customHeight="1">
      <c r="B90" s="129" t="s">
        <v>33</v>
      </c>
      <c r="C90" s="129"/>
      <c r="D90" s="129"/>
      <c r="E90" s="129"/>
      <c r="F90" s="129"/>
      <c r="G90" s="129"/>
      <c r="H90" s="129"/>
      <c r="I90" s="129"/>
      <c r="J90" s="129"/>
    </row>
    <row r="91" spans="2:10" ht="62.25" customHeight="1">
      <c r="B91" s="129" t="s">
        <v>34</v>
      </c>
      <c r="C91" s="129"/>
      <c r="D91" s="129"/>
      <c r="E91" s="129"/>
      <c r="F91" s="129"/>
      <c r="G91" s="129"/>
      <c r="H91" s="129"/>
      <c r="I91" s="129"/>
      <c r="J91" s="129"/>
    </row>
    <row r="92" spans="2:10" ht="51.75" customHeight="1">
      <c r="B92" s="129" t="s">
        <v>36</v>
      </c>
      <c r="C92" s="129"/>
      <c r="D92" s="129"/>
      <c r="E92" s="129"/>
      <c r="F92" s="129"/>
      <c r="G92" s="129"/>
      <c r="H92" s="129"/>
      <c r="I92" s="129"/>
      <c r="J92" s="129"/>
    </row>
  </sheetData>
  <sheetProtection/>
  <mergeCells count="97">
    <mergeCell ref="B4:J4"/>
    <mergeCell ref="B42:J42"/>
    <mergeCell ref="B41:J41"/>
    <mergeCell ref="B46:J46"/>
    <mergeCell ref="B47:J47"/>
    <mergeCell ref="B49:J49"/>
    <mergeCell ref="B31:C31"/>
    <mergeCell ref="B32:C32"/>
    <mergeCell ref="B33:C33"/>
    <mergeCell ref="B38:C38"/>
    <mergeCell ref="B53:J53"/>
    <mergeCell ref="B52:J52"/>
    <mergeCell ref="H27:I27"/>
    <mergeCell ref="B39:C39"/>
    <mergeCell ref="B37:C37"/>
    <mergeCell ref="B36:C36"/>
    <mergeCell ref="B35:C35"/>
    <mergeCell ref="B34:C34"/>
    <mergeCell ref="B29:C29"/>
    <mergeCell ref="B30:C30"/>
    <mergeCell ref="F7:J7"/>
    <mergeCell ref="D7:D9"/>
    <mergeCell ref="E7:E9"/>
    <mergeCell ref="D27:E27"/>
    <mergeCell ref="F27:G27"/>
    <mergeCell ref="B23:J23"/>
    <mergeCell ref="B22:J22"/>
    <mergeCell ref="B21:J21"/>
    <mergeCell ref="F60:G60"/>
    <mergeCell ref="F61:G61"/>
    <mergeCell ref="B51:J51"/>
    <mergeCell ref="B70:E70"/>
    <mergeCell ref="H61:J61"/>
    <mergeCell ref="B59:J59"/>
    <mergeCell ref="D60:E60"/>
    <mergeCell ref="B61:C61"/>
    <mergeCell ref="I70:J70"/>
    <mergeCell ref="H60:J60"/>
    <mergeCell ref="B86:J86"/>
    <mergeCell ref="B87:J87"/>
    <mergeCell ref="B89:J89"/>
    <mergeCell ref="B88:J88"/>
    <mergeCell ref="B60:C60"/>
    <mergeCell ref="D61:E61"/>
    <mergeCell ref="B66:E66"/>
    <mergeCell ref="B68:E68"/>
    <mergeCell ref="B67:E67"/>
    <mergeCell ref="B69:E69"/>
    <mergeCell ref="B92:J92"/>
    <mergeCell ref="B91:J91"/>
    <mergeCell ref="F8:G8"/>
    <mergeCell ref="B5:J5"/>
    <mergeCell ref="B7:B9"/>
    <mergeCell ref="C7:C9"/>
    <mergeCell ref="B90:J90"/>
    <mergeCell ref="B71:E71"/>
    <mergeCell ref="B73:E73"/>
    <mergeCell ref="B74:E74"/>
    <mergeCell ref="B75:E75"/>
    <mergeCell ref="B76:E76"/>
    <mergeCell ref="B77:E77"/>
    <mergeCell ref="B78:E78"/>
    <mergeCell ref="B79:E79"/>
    <mergeCell ref="B80:E80"/>
    <mergeCell ref="F66:H66"/>
    <mergeCell ref="F67:H67"/>
    <mergeCell ref="F68:H68"/>
    <mergeCell ref="F69:H69"/>
    <mergeCell ref="F70:H70"/>
    <mergeCell ref="F71:H71"/>
    <mergeCell ref="F72:H72"/>
    <mergeCell ref="F73:H73"/>
    <mergeCell ref="F74:H74"/>
    <mergeCell ref="F75:H75"/>
    <mergeCell ref="F76:H76"/>
    <mergeCell ref="F77:H77"/>
    <mergeCell ref="F78:H78"/>
    <mergeCell ref="F79:H79"/>
    <mergeCell ref="I80:J80"/>
    <mergeCell ref="F80:H80"/>
    <mergeCell ref="I71:J71"/>
    <mergeCell ref="I72:J72"/>
    <mergeCell ref="I73:J73"/>
    <mergeCell ref="I74:J74"/>
    <mergeCell ref="I75:J75"/>
    <mergeCell ref="I76:J76"/>
    <mergeCell ref="B40:C40"/>
    <mergeCell ref="B27:C28"/>
    <mergeCell ref="B25:J25"/>
    <mergeCell ref="I77:J77"/>
    <mergeCell ref="I78:J78"/>
    <mergeCell ref="I79:J79"/>
    <mergeCell ref="I66:J66"/>
    <mergeCell ref="I67:J67"/>
    <mergeCell ref="I68:J68"/>
    <mergeCell ref="I69:J69"/>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xl/worksheets/sheet2.xml><?xml version="1.0" encoding="utf-8"?>
<worksheet xmlns="http://schemas.openxmlformats.org/spreadsheetml/2006/main" xmlns:r="http://schemas.openxmlformats.org/officeDocument/2006/relationships">
  <dimension ref="B2:S90"/>
  <sheetViews>
    <sheetView view="pageBreakPreview" zoomScaleSheetLayoutView="100" zoomScalePageLayoutView="0" workbookViewId="0" topLeftCell="A22">
      <selection activeCell="M21" sqref="M21"/>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2" ht="12.75">
      <c r="I2" t="s">
        <v>38</v>
      </c>
    </row>
    <row r="3" ht="15.75">
      <c r="B3" s="38" t="s">
        <v>37</v>
      </c>
    </row>
    <row r="4" spans="2:10" ht="12.75">
      <c r="B4" s="22"/>
      <c r="C4" s="22"/>
      <c r="D4" s="22"/>
      <c r="E4" s="23"/>
      <c r="F4" s="22"/>
      <c r="G4" s="23"/>
      <c r="H4" s="23"/>
      <c r="I4" s="23"/>
      <c r="J4" s="23"/>
    </row>
    <row r="5" spans="2:10" ht="12.75" customHeight="1">
      <c r="B5" s="101" t="s">
        <v>85</v>
      </c>
      <c r="C5" s="101"/>
      <c r="D5" s="101"/>
      <c r="E5" s="101"/>
      <c r="F5" s="101"/>
      <c r="G5" s="101"/>
      <c r="H5" s="101"/>
      <c r="I5" s="101"/>
      <c r="J5" s="101"/>
    </row>
    <row r="6" spans="2:10" ht="13.5" thickBot="1">
      <c r="B6" s="1"/>
      <c r="C6" s="1"/>
      <c r="D6" s="1"/>
      <c r="E6" s="1"/>
      <c r="F6" s="1"/>
      <c r="G6" s="1"/>
      <c r="H6" s="1"/>
      <c r="I6" s="1"/>
      <c r="J6" s="1"/>
    </row>
    <row r="7" spans="2:10" ht="13.5" customHeight="1" thickBot="1">
      <c r="B7" s="164" t="s">
        <v>0</v>
      </c>
      <c r="C7" s="164" t="s">
        <v>1</v>
      </c>
      <c r="D7" s="164" t="s">
        <v>2</v>
      </c>
      <c r="E7" s="168" t="s">
        <v>3</v>
      </c>
      <c r="F7" s="146" t="s">
        <v>4</v>
      </c>
      <c r="G7" s="147"/>
      <c r="H7" s="147"/>
      <c r="I7" s="147"/>
      <c r="J7" s="148"/>
    </row>
    <row r="8" spans="2:10" ht="13.5" thickBot="1">
      <c r="B8" s="165"/>
      <c r="C8" s="165"/>
      <c r="D8" s="165"/>
      <c r="E8" s="169"/>
      <c r="F8" s="130" t="s">
        <v>5</v>
      </c>
      <c r="G8" s="131"/>
      <c r="H8" s="25" t="s">
        <v>6</v>
      </c>
      <c r="I8" s="26" t="s">
        <v>7</v>
      </c>
      <c r="J8" s="27" t="s">
        <v>8</v>
      </c>
    </row>
    <row r="9" spans="2:10" ht="13.5" thickBot="1">
      <c r="B9" s="166"/>
      <c r="C9" s="166"/>
      <c r="D9" s="167"/>
      <c r="E9" s="170"/>
      <c r="F9" s="24" t="s">
        <v>9</v>
      </c>
      <c r="G9" s="28">
        <v>110</v>
      </c>
      <c r="H9" s="29">
        <v>35</v>
      </c>
      <c r="I9" s="30">
        <v>10</v>
      </c>
      <c r="J9" s="31">
        <v>0.4</v>
      </c>
    </row>
    <row r="10" spans="2:10" ht="22.5" thickBot="1">
      <c r="B10" s="17" t="s">
        <v>10</v>
      </c>
      <c r="C10" s="2" t="s">
        <v>70</v>
      </c>
      <c r="D10" s="3" t="s">
        <v>11</v>
      </c>
      <c r="E10" s="35">
        <f>SUM(F10:J10)</f>
        <v>2251833.8</v>
      </c>
      <c r="F10" s="6">
        <v>29547.7</v>
      </c>
      <c r="G10" s="5">
        <v>620583.1</v>
      </c>
      <c r="H10" s="6">
        <v>272997.3</v>
      </c>
      <c r="I10" s="6">
        <v>477046.8</v>
      </c>
      <c r="J10" s="6">
        <v>851658.9</v>
      </c>
    </row>
    <row r="11" spans="2:10" ht="23.25" thickBot="1">
      <c r="B11" s="18" t="s">
        <v>12</v>
      </c>
      <c r="C11" s="7" t="s">
        <v>13</v>
      </c>
      <c r="D11" s="15" t="s">
        <v>14</v>
      </c>
      <c r="E11" s="8">
        <v>0.1257199295233073</v>
      </c>
      <c r="F11" s="9">
        <v>0.05981843741674366</v>
      </c>
      <c r="G11" s="9">
        <v>0.03943148492843572</v>
      </c>
      <c r="H11" s="10">
        <v>0.0405542311917977</v>
      </c>
      <c r="I11" s="10">
        <v>0.06870873775332889</v>
      </c>
      <c r="J11" s="10">
        <v>0.20311796471558358</v>
      </c>
    </row>
    <row r="12" spans="2:10" ht="23.25" thickBot="1">
      <c r="B12" s="18" t="s">
        <v>15</v>
      </c>
      <c r="C12" s="7" t="s">
        <v>77</v>
      </c>
      <c r="D12" s="3" t="s">
        <v>11</v>
      </c>
      <c r="E12" s="11">
        <f>SUM(F12:J12)</f>
        <v>2251833.8</v>
      </c>
      <c r="F12" s="16">
        <v>29547.7</v>
      </c>
      <c r="G12" s="12">
        <v>620583.1</v>
      </c>
      <c r="H12" s="13">
        <v>272997.3</v>
      </c>
      <c r="I12" s="13">
        <v>477046.8</v>
      </c>
      <c r="J12" s="13">
        <v>851658.9</v>
      </c>
    </row>
    <row r="13" spans="2:10" ht="22.5" thickBot="1">
      <c r="B13" s="19" t="s">
        <v>16</v>
      </c>
      <c r="C13" s="3" t="s">
        <v>69</v>
      </c>
      <c r="D13" s="3" t="s">
        <v>11</v>
      </c>
      <c r="E13" s="35">
        <f>SUM(F13:J13)</f>
        <v>2253268.1</v>
      </c>
      <c r="F13" s="4">
        <v>25637.2</v>
      </c>
      <c r="G13" s="5">
        <v>619055.3</v>
      </c>
      <c r="H13" s="6">
        <v>276795.9</v>
      </c>
      <c r="I13" s="6">
        <v>479013.8</v>
      </c>
      <c r="J13" s="6">
        <v>852765.9</v>
      </c>
    </row>
    <row r="14" spans="2:10" ht="23.25" thickBot="1">
      <c r="B14" s="18" t="s">
        <v>18</v>
      </c>
      <c r="C14" s="7" t="s">
        <v>19</v>
      </c>
      <c r="D14" s="7" t="s">
        <v>14</v>
      </c>
      <c r="E14" s="36">
        <v>0.1258000065231797</v>
      </c>
      <c r="F14" s="36">
        <v>0.051901746793846584</v>
      </c>
      <c r="G14" s="36">
        <v>0.03933440941562581</v>
      </c>
      <c r="H14" s="36">
        <v>0.041118519932401225</v>
      </c>
      <c r="I14" s="36">
        <v>0.06899204347335636</v>
      </c>
      <c r="J14" s="36">
        <v>0.20338198072826205</v>
      </c>
    </row>
    <row r="15" spans="2:10" ht="22.5" thickBot="1">
      <c r="B15" s="20" t="s">
        <v>20</v>
      </c>
      <c r="C15" s="14" t="s">
        <v>21</v>
      </c>
      <c r="D15" s="14" t="s">
        <v>11</v>
      </c>
      <c r="E15" s="35">
        <f>SUM(F15:J15)</f>
        <v>-1434.3999999999996</v>
      </c>
      <c r="F15" s="4">
        <v>3910.5</v>
      </c>
      <c r="G15" s="35">
        <v>1527.8</v>
      </c>
      <c r="H15" s="4">
        <v>-3798.6</v>
      </c>
      <c r="I15" s="35">
        <v>-1967.1</v>
      </c>
      <c r="J15" s="6">
        <v>-1107</v>
      </c>
    </row>
    <row r="16" spans="2:10" ht="13.5" thickBot="1">
      <c r="B16" s="21" t="s">
        <v>22</v>
      </c>
      <c r="C16" s="15" t="s">
        <v>23</v>
      </c>
      <c r="D16" s="15" t="s">
        <v>14</v>
      </c>
      <c r="E16" s="36">
        <v>-8.008258287455848E-05</v>
      </c>
      <c r="F16" s="36">
        <v>0.007916690622897082</v>
      </c>
      <c r="G16" s="36">
        <v>9.70755128099107E-05</v>
      </c>
      <c r="H16" s="36">
        <v>-0.0005642887406035252</v>
      </c>
      <c r="I16" s="36">
        <v>-0.00028332012296188394</v>
      </c>
      <c r="J16" s="36">
        <v>-0.00026401601267849253</v>
      </c>
    </row>
    <row r="17" spans="2:10" ht="12.75">
      <c r="B17" s="43"/>
      <c r="C17" s="22"/>
      <c r="D17" s="22"/>
      <c r="E17" s="23"/>
      <c r="F17" s="23"/>
      <c r="G17" s="23"/>
      <c r="H17" s="23"/>
      <c r="I17" s="23"/>
      <c r="J17" s="23"/>
    </row>
    <row r="18" spans="2:10" ht="12.75">
      <c r="B18" s="96" t="s">
        <v>76</v>
      </c>
      <c r="C18" s="96"/>
      <c r="D18" s="96"/>
      <c r="E18" s="96"/>
      <c r="F18" s="96"/>
      <c r="G18" s="96"/>
      <c r="H18" s="96"/>
      <c r="I18" s="96"/>
      <c r="J18" s="96"/>
    </row>
    <row r="19" spans="2:10" ht="12.75" customHeight="1">
      <c r="B19" s="96" t="s">
        <v>78</v>
      </c>
      <c r="C19" s="96"/>
      <c r="D19" s="96"/>
      <c r="E19" s="96"/>
      <c r="F19" s="96"/>
      <c r="G19" s="96"/>
      <c r="H19" s="96"/>
      <c r="I19" s="96"/>
      <c r="J19" s="96"/>
    </row>
    <row r="20" spans="2:10" ht="12.75">
      <c r="B20" s="96"/>
      <c r="C20" s="96"/>
      <c r="D20" s="96"/>
      <c r="E20" s="96"/>
      <c r="F20" s="96"/>
      <c r="G20" s="96"/>
      <c r="H20" s="96"/>
      <c r="I20" s="96"/>
      <c r="J20" s="96"/>
    </row>
    <row r="21" spans="2:10" ht="12.75">
      <c r="B21" s="43"/>
      <c r="C21" s="22"/>
      <c r="D21" s="22"/>
      <c r="E21" s="23"/>
      <c r="F21" s="23"/>
      <c r="G21" s="23"/>
      <c r="H21" s="23"/>
      <c r="I21" s="23"/>
      <c r="J21" s="23"/>
    </row>
    <row r="22" spans="2:10" ht="12.75">
      <c r="B22" s="101" t="s">
        <v>86</v>
      </c>
      <c r="C22" s="101"/>
      <c r="D22" s="101"/>
      <c r="E22" s="101"/>
      <c r="F22" s="101"/>
      <c r="G22" s="101"/>
      <c r="H22" s="101"/>
      <c r="I22" s="101"/>
      <c r="J22" s="101"/>
    </row>
    <row r="23" spans="2:10" ht="13.5" thickBot="1">
      <c r="B23" s="43"/>
      <c r="C23" s="22"/>
      <c r="D23" s="22"/>
      <c r="E23" s="23"/>
      <c r="F23" s="23"/>
      <c r="G23" s="23"/>
      <c r="H23" s="23"/>
      <c r="I23" s="23"/>
      <c r="J23" s="23"/>
    </row>
    <row r="24" spans="2:10" ht="25.5" customHeight="1">
      <c r="B24" s="97" t="s">
        <v>67</v>
      </c>
      <c r="C24" s="98"/>
      <c r="D24" s="151" t="s">
        <v>66</v>
      </c>
      <c r="E24" s="152"/>
      <c r="F24" s="153" t="s">
        <v>17</v>
      </c>
      <c r="G24" s="153"/>
      <c r="H24" s="153" t="s">
        <v>21</v>
      </c>
      <c r="I24" s="155"/>
      <c r="J24" s="23"/>
    </row>
    <row r="25" spans="2:10" ht="13.5" thickBot="1">
      <c r="B25" s="99"/>
      <c r="C25" s="100"/>
      <c r="D25" s="56" t="s">
        <v>14</v>
      </c>
      <c r="E25" s="54" t="s">
        <v>11</v>
      </c>
      <c r="F25" s="53" t="s">
        <v>14</v>
      </c>
      <c r="G25" s="54" t="s">
        <v>11</v>
      </c>
      <c r="H25" s="53" t="s">
        <v>14</v>
      </c>
      <c r="I25" s="55" t="s">
        <v>11</v>
      </c>
      <c r="J25" s="23"/>
    </row>
    <row r="26" spans="2:10" ht="12.75">
      <c r="B26" s="160" t="s">
        <v>55</v>
      </c>
      <c r="C26" s="161"/>
      <c r="D26" s="57">
        <v>0.16168</v>
      </c>
      <c r="E26" s="51">
        <v>195515.201</v>
      </c>
      <c r="F26" s="46">
        <v>0.16705</v>
      </c>
      <c r="G26" s="51">
        <v>202006.337</v>
      </c>
      <c r="H26" s="46">
        <v>-0.005367860963032016</v>
      </c>
      <c r="I26" s="52">
        <v>-6491.135999999999</v>
      </c>
      <c r="J26" s="61"/>
    </row>
    <row r="27" spans="2:10" ht="12.75">
      <c r="B27" s="158" t="s">
        <v>56</v>
      </c>
      <c r="C27" s="159"/>
      <c r="D27" s="58">
        <v>0.09353</v>
      </c>
      <c r="E27" s="45">
        <v>133458.458</v>
      </c>
      <c r="F27" s="44">
        <v>0.09887</v>
      </c>
      <c r="G27" s="45">
        <v>141075.634</v>
      </c>
      <c r="H27" s="44">
        <v>-0.0053384435057744215</v>
      </c>
      <c r="I27" s="47">
        <v>-7617.175999999978</v>
      </c>
      <c r="J27" s="61"/>
    </row>
    <row r="28" spans="2:10" ht="12.75">
      <c r="B28" s="158" t="s">
        <v>57</v>
      </c>
      <c r="C28" s="159"/>
      <c r="D28" s="58">
        <v>0.0857</v>
      </c>
      <c r="E28" s="45">
        <v>370222.983</v>
      </c>
      <c r="F28" s="44">
        <v>0.09046078491293692</v>
      </c>
      <c r="G28" s="45">
        <v>390809.046</v>
      </c>
      <c r="H28" s="44">
        <v>-0.0047650673297034325</v>
      </c>
      <c r="I28" s="47">
        <v>-20586.062999999966</v>
      </c>
      <c r="J28" s="61"/>
    </row>
    <row r="29" spans="2:10" ht="12.75">
      <c r="B29" s="158" t="s">
        <v>58</v>
      </c>
      <c r="C29" s="159"/>
      <c r="D29" s="58">
        <v>0.18123</v>
      </c>
      <c r="E29" s="45">
        <v>110008.087</v>
      </c>
      <c r="F29" s="44">
        <v>0.18705</v>
      </c>
      <c r="G29" s="45">
        <v>113537.223</v>
      </c>
      <c r="H29" s="44">
        <v>-0.005814031914072069</v>
      </c>
      <c r="I29" s="47">
        <v>-3529.1359999999986</v>
      </c>
      <c r="J29" s="61"/>
    </row>
    <row r="30" spans="2:10" ht="12.75">
      <c r="B30" s="158" t="s">
        <v>59</v>
      </c>
      <c r="C30" s="159"/>
      <c r="D30" s="58">
        <v>0.16619</v>
      </c>
      <c r="E30" s="45">
        <v>160974.752</v>
      </c>
      <c r="F30" s="44">
        <v>0.17383</v>
      </c>
      <c r="G30" s="45">
        <v>168380.647</v>
      </c>
      <c r="H30" s="44">
        <v>-0.0076455991439012575</v>
      </c>
      <c r="I30" s="47">
        <v>-7405.8949999999895</v>
      </c>
      <c r="J30" s="61"/>
    </row>
    <row r="31" spans="2:10" ht="12.75">
      <c r="B31" s="158" t="s">
        <v>62</v>
      </c>
      <c r="C31" s="159"/>
      <c r="D31" s="58">
        <v>0.15664</v>
      </c>
      <c r="E31" s="45">
        <v>129477.013</v>
      </c>
      <c r="F31" s="44">
        <v>0.16993</v>
      </c>
      <c r="G31" s="45">
        <v>140456.656</v>
      </c>
      <c r="H31" s="44">
        <v>-0.01328340321209301</v>
      </c>
      <c r="I31" s="47">
        <v>-10979.642999999982</v>
      </c>
      <c r="J31" s="61"/>
    </row>
    <row r="32" spans="2:10" ht="12.75">
      <c r="B32" s="158" t="s">
        <v>63</v>
      </c>
      <c r="C32" s="159"/>
      <c r="D32" s="58">
        <v>0.21894</v>
      </c>
      <c r="E32" s="45">
        <v>521701.325</v>
      </c>
      <c r="F32" s="44">
        <v>0.19013</v>
      </c>
      <c r="G32" s="45">
        <v>453046.515</v>
      </c>
      <c r="H32" s="44">
        <v>0.02881172619711467</v>
      </c>
      <c r="I32" s="47">
        <v>68654.81</v>
      </c>
      <c r="J32" s="61"/>
    </row>
    <row r="33" spans="2:10" ht="12.75">
      <c r="B33" s="158" t="s">
        <v>65</v>
      </c>
      <c r="C33" s="159"/>
      <c r="D33" s="58">
        <v>0.12822</v>
      </c>
      <c r="E33" s="45">
        <v>135370.589</v>
      </c>
      <c r="F33" s="44">
        <v>0.1385</v>
      </c>
      <c r="G33" s="45">
        <v>146225.417</v>
      </c>
      <c r="H33" s="44">
        <v>-0.010281573940629417</v>
      </c>
      <c r="I33" s="47">
        <v>-10854.82799999998</v>
      </c>
      <c r="J33" s="61"/>
    </row>
    <row r="34" spans="2:10" ht="12.75">
      <c r="B34" s="158" t="s">
        <v>64</v>
      </c>
      <c r="C34" s="159"/>
      <c r="D34" s="58">
        <v>0.11875</v>
      </c>
      <c r="E34" s="45">
        <v>101980.598</v>
      </c>
      <c r="F34" s="44">
        <v>0.1287</v>
      </c>
      <c r="G34" s="45">
        <v>110521.722</v>
      </c>
      <c r="H34" s="44">
        <v>-0.009945899934068522</v>
      </c>
      <c r="I34" s="47">
        <v>-8541.123999999996</v>
      </c>
      <c r="J34" s="61"/>
    </row>
    <row r="35" spans="2:10" ht="12.75">
      <c r="B35" s="158" t="s">
        <v>61</v>
      </c>
      <c r="C35" s="159"/>
      <c r="D35" s="58">
        <v>0.1397</v>
      </c>
      <c r="E35" s="45">
        <v>110027.36</v>
      </c>
      <c r="F35" s="44">
        <v>0.15274</v>
      </c>
      <c r="G35" s="45">
        <v>120294.765</v>
      </c>
      <c r="H35" s="44">
        <v>-0.013036706508247314</v>
      </c>
      <c r="I35" s="47">
        <v>-10267.404999999999</v>
      </c>
      <c r="J35" s="61"/>
    </row>
    <row r="36" spans="2:10" ht="13.5" thickBot="1">
      <c r="B36" s="156" t="s">
        <v>60</v>
      </c>
      <c r="C36" s="157"/>
      <c r="D36" s="59">
        <v>0.07374</v>
      </c>
      <c r="E36" s="49">
        <v>253549.606</v>
      </c>
      <c r="F36" s="48">
        <v>0.07753</v>
      </c>
      <c r="G36" s="49">
        <v>266597.87</v>
      </c>
      <c r="H36" s="48">
        <v>-0.0037947985705935614</v>
      </c>
      <c r="I36" s="50">
        <v>-13048.263999999996</v>
      </c>
      <c r="J36" s="61"/>
    </row>
    <row r="37" spans="2:10" ht="12.75">
      <c r="B37" s="96"/>
      <c r="C37" s="96"/>
      <c r="D37" s="23"/>
      <c r="E37" s="60"/>
      <c r="F37" s="23"/>
      <c r="G37" s="60"/>
      <c r="H37" s="23"/>
      <c r="I37" s="60"/>
      <c r="J37" s="61"/>
    </row>
    <row r="38" spans="2:10" ht="12.75">
      <c r="B38" s="129" t="s">
        <v>71</v>
      </c>
      <c r="C38" s="129"/>
      <c r="D38" s="129"/>
      <c r="E38" s="129"/>
      <c r="F38" s="129"/>
      <c r="G38" s="129"/>
      <c r="H38" s="129"/>
      <c r="I38" s="129"/>
      <c r="J38" s="129"/>
    </row>
    <row r="39" spans="2:10" ht="12.75">
      <c r="B39" s="139" t="s">
        <v>87</v>
      </c>
      <c r="C39" s="139"/>
      <c r="D39" s="139"/>
      <c r="E39" s="139"/>
      <c r="F39" s="139"/>
      <c r="G39" s="139"/>
      <c r="H39" s="139"/>
      <c r="I39" s="139"/>
      <c r="J39" s="139"/>
    </row>
    <row r="40" spans="2:10" ht="12.75">
      <c r="B40" s="63" t="s">
        <v>88</v>
      </c>
      <c r="C40" s="63"/>
      <c r="D40" s="63"/>
      <c r="E40" s="63"/>
      <c r="F40" s="63"/>
      <c r="G40" s="63"/>
      <c r="H40" s="63"/>
      <c r="I40" s="63"/>
      <c r="J40" s="63"/>
    </row>
    <row r="41" spans="2:10" ht="12.75">
      <c r="B41" s="171" t="s">
        <v>89</v>
      </c>
      <c r="C41" s="172"/>
      <c r="D41" s="172"/>
      <c r="E41" s="172"/>
      <c r="F41" s="172"/>
      <c r="G41" s="172"/>
      <c r="H41" s="172"/>
      <c r="I41" s="172"/>
      <c r="J41" s="172"/>
    </row>
    <row r="42" spans="2:10" ht="12.75">
      <c r="B42" s="34"/>
      <c r="C42" s="33"/>
      <c r="D42" s="33"/>
      <c r="E42" s="33"/>
      <c r="F42" s="33"/>
      <c r="G42" s="33"/>
      <c r="H42" s="33"/>
      <c r="I42" s="33"/>
      <c r="J42" s="33"/>
    </row>
    <row r="43" spans="2:19" ht="25.5" customHeight="1">
      <c r="B43" s="129" t="s">
        <v>73</v>
      </c>
      <c r="C43" s="129"/>
      <c r="D43" s="129"/>
      <c r="E43" s="129"/>
      <c r="F43" s="129"/>
      <c r="G43" s="129"/>
      <c r="H43" s="129"/>
      <c r="I43" s="129"/>
      <c r="J43" s="129"/>
      <c r="K43" s="32"/>
      <c r="L43" s="32"/>
      <c r="M43" s="32"/>
      <c r="N43" s="32"/>
      <c r="O43" s="32"/>
      <c r="P43" s="32"/>
      <c r="Q43" s="32"/>
      <c r="R43" s="32"/>
      <c r="S43" s="32"/>
    </row>
    <row r="44" spans="2:10" ht="38.25" customHeight="1">
      <c r="B44" s="173" t="s">
        <v>90</v>
      </c>
      <c r="C44" s="173"/>
      <c r="D44" s="173"/>
      <c r="E44" s="173"/>
      <c r="F44" s="173"/>
      <c r="G44" s="173"/>
      <c r="H44" s="173"/>
      <c r="I44" s="173"/>
      <c r="J44" s="173"/>
    </row>
    <row r="45" spans="2:10" ht="12.75">
      <c r="B45" s="62"/>
      <c r="C45" s="62"/>
      <c r="D45" s="62"/>
      <c r="E45" s="62"/>
      <c r="F45" s="62"/>
      <c r="G45" s="62"/>
      <c r="H45" s="62"/>
      <c r="I45" s="62"/>
      <c r="J45" s="62"/>
    </row>
    <row r="46" spans="2:10" ht="12.75">
      <c r="B46" s="129" t="s">
        <v>72</v>
      </c>
      <c r="C46" s="129"/>
      <c r="D46" s="129"/>
      <c r="E46" s="129"/>
      <c r="F46" s="129"/>
      <c r="G46" s="129"/>
      <c r="H46" s="129"/>
      <c r="I46" s="129"/>
      <c r="J46" s="129"/>
    </row>
    <row r="47" spans="2:10" ht="12.75">
      <c r="B47" s="62"/>
      <c r="C47" s="62"/>
      <c r="D47" s="62"/>
      <c r="E47" s="62"/>
      <c r="F47" s="62"/>
      <c r="G47" s="62"/>
      <c r="H47" s="62"/>
      <c r="I47" s="62"/>
      <c r="J47" s="62"/>
    </row>
    <row r="48" spans="2:10" ht="37.5" customHeight="1">
      <c r="B48" s="139" t="s">
        <v>24</v>
      </c>
      <c r="C48" s="139"/>
      <c r="D48" s="139"/>
      <c r="E48" s="139"/>
      <c r="F48" s="139"/>
      <c r="G48" s="139"/>
      <c r="H48" s="139"/>
      <c r="I48" s="139"/>
      <c r="J48" s="139"/>
    </row>
    <row r="49" spans="2:10" ht="12.75">
      <c r="B49" s="139" t="s">
        <v>75</v>
      </c>
      <c r="C49" s="139"/>
      <c r="D49" s="139"/>
      <c r="E49" s="139"/>
      <c r="F49" s="139"/>
      <c r="G49" s="139"/>
      <c r="H49" s="139"/>
      <c r="I49" s="139"/>
      <c r="J49" s="139"/>
    </row>
    <row r="50" spans="2:10" ht="12.75">
      <c r="B50" s="154" t="s">
        <v>74</v>
      </c>
      <c r="C50" s="154"/>
      <c r="D50" s="154"/>
      <c r="E50" s="154"/>
      <c r="F50" s="154"/>
      <c r="G50" s="154"/>
      <c r="H50" s="154"/>
      <c r="I50" s="154"/>
      <c r="J50" s="154"/>
    </row>
    <row r="51" spans="2:10" ht="12.75">
      <c r="B51" s="62"/>
      <c r="C51" s="62"/>
      <c r="D51" s="62"/>
      <c r="E51" s="62"/>
      <c r="F51" s="62"/>
      <c r="G51" s="62"/>
      <c r="H51" s="62"/>
      <c r="I51" s="62"/>
      <c r="J51" s="62"/>
    </row>
    <row r="54" spans="2:4" ht="15" customHeight="1">
      <c r="B54" s="37" t="s">
        <v>91</v>
      </c>
      <c r="C54" s="37"/>
      <c r="D54" s="37"/>
    </row>
    <row r="55" ht="15" customHeight="1" thickBot="1"/>
    <row r="56" spans="2:10" ht="30" customHeight="1" thickBot="1">
      <c r="B56" s="134" t="s">
        <v>25</v>
      </c>
      <c r="C56" s="108"/>
      <c r="D56" s="108"/>
      <c r="E56" s="108"/>
      <c r="F56" s="108"/>
      <c r="G56" s="108"/>
      <c r="H56" s="108"/>
      <c r="I56" s="108"/>
      <c r="J56" s="109"/>
    </row>
    <row r="57" spans="2:10" ht="46.5" customHeight="1" thickBot="1">
      <c r="B57" s="134" t="s">
        <v>26</v>
      </c>
      <c r="C57" s="109"/>
      <c r="D57" s="134" t="s">
        <v>27</v>
      </c>
      <c r="E57" s="109"/>
      <c r="F57" s="134" t="s">
        <v>28</v>
      </c>
      <c r="G57" s="109"/>
      <c r="H57" s="143" t="s">
        <v>29</v>
      </c>
      <c r="I57" s="144"/>
      <c r="J57" s="145"/>
    </row>
    <row r="58" spans="2:10" ht="18" customHeight="1" thickBot="1">
      <c r="B58" s="141">
        <f>D58+F58+H58</f>
        <v>11662.89</v>
      </c>
      <c r="C58" s="142"/>
      <c r="D58" s="135">
        <f>9723.813-H58</f>
        <v>2417.3590000000004</v>
      </c>
      <c r="E58" s="136"/>
      <c r="F58" s="135">
        <v>1939.077</v>
      </c>
      <c r="G58" s="136"/>
      <c r="H58" s="135">
        <v>7306.454</v>
      </c>
      <c r="I58" s="140"/>
      <c r="J58" s="136"/>
    </row>
    <row r="61" ht="12.75">
      <c r="B61" s="37" t="s">
        <v>92</v>
      </c>
    </row>
    <row r="62" ht="13.5" thickBot="1"/>
    <row r="63" spans="2:10" ht="24.75" customHeight="1" thickBot="1">
      <c r="B63" s="134" t="s">
        <v>39</v>
      </c>
      <c r="C63" s="108"/>
      <c r="D63" s="108"/>
      <c r="E63" s="108"/>
      <c r="F63" s="108" t="s">
        <v>68</v>
      </c>
      <c r="G63" s="108"/>
      <c r="H63" s="108"/>
      <c r="I63" s="108" t="s">
        <v>51</v>
      </c>
      <c r="J63" s="109"/>
    </row>
    <row r="64" spans="2:10" ht="24.75" customHeight="1" thickBot="1">
      <c r="B64" s="127" t="s">
        <v>27</v>
      </c>
      <c r="C64" s="128"/>
      <c r="D64" s="128"/>
      <c r="E64" s="128"/>
      <c r="F64" s="114"/>
      <c r="G64" s="114"/>
      <c r="H64" s="114"/>
      <c r="I64" s="108"/>
      <c r="J64" s="109"/>
    </row>
    <row r="65" spans="2:10" ht="24.75" customHeight="1">
      <c r="B65" s="137" t="s">
        <v>45</v>
      </c>
      <c r="C65" s="138"/>
      <c r="D65" s="138"/>
      <c r="E65" s="138"/>
      <c r="F65" s="120" t="s">
        <v>93</v>
      </c>
      <c r="G65" s="120"/>
      <c r="H65" s="120"/>
      <c r="I65" s="110" t="s">
        <v>52</v>
      </c>
      <c r="J65" s="111"/>
    </row>
    <row r="66" spans="2:10" ht="24.75" customHeight="1">
      <c r="B66" s="123" t="s">
        <v>44</v>
      </c>
      <c r="C66" s="124"/>
      <c r="D66" s="124"/>
      <c r="E66" s="124"/>
      <c r="F66" s="112" t="s">
        <v>93</v>
      </c>
      <c r="G66" s="112"/>
      <c r="H66" s="112"/>
      <c r="I66" s="102" t="s">
        <v>52</v>
      </c>
      <c r="J66" s="103"/>
    </row>
    <row r="67" spans="2:10" ht="24.75" customHeight="1">
      <c r="B67" s="121" t="s">
        <v>40</v>
      </c>
      <c r="C67" s="122"/>
      <c r="D67" s="122"/>
      <c r="E67" s="122"/>
      <c r="F67" s="112" t="s">
        <v>93</v>
      </c>
      <c r="G67" s="112"/>
      <c r="H67" s="112"/>
      <c r="I67" s="102" t="s">
        <v>52</v>
      </c>
      <c r="J67" s="103"/>
    </row>
    <row r="68" spans="2:10" ht="24.75" customHeight="1" thickBot="1">
      <c r="B68" s="125" t="s">
        <v>94</v>
      </c>
      <c r="C68" s="126"/>
      <c r="D68" s="126"/>
      <c r="E68" s="126"/>
      <c r="F68" s="113" t="s">
        <v>93</v>
      </c>
      <c r="G68" s="113"/>
      <c r="H68" s="113"/>
      <c r="I68" s="104" t="s">
        <v>52</v>
      </c>
      <c r="J68" s="105"/>
    </row>
    <row r="69" spans="2:10" ht="24.75" customHeight="1" thickBot="1">
      <c r="B69" s="127" t="s">
        <v>28</v>
      </c>
      <c r="C69" s="128"/>
      <c r="D69" s="128"/>
      <c r="E69" s="128"/>
      <c r="F69" s="114"/>
      <c r="G69" s="114"/>
      <c r="H69" s="114"/>
      <c r="I69" s="106"/>
      <c r="J69" s="107"/>
    </row>
    <row r="70" spans="2:10" ht="24.75" customHeight="1">
      <c r="B70" s="41" t="s">
        <v>46</v>
      </c>
      <c r="C70" s="42"/>
      <c r="D70" s="42"/>
      <c r="E70" s="42"/>
      <c r="F70" s="120" t="s">
        <v>93</v>
      </c>
      <c r="G70" s="120"/>
      <c r="H70" s="120"/>
      <c r="I70" s="110" t="s">
        <v>53</v>
      </c>
      <c r="J70" s="111"/>
    </row>
    <row r="71" spans="2:10" ht="24.75" customHeight="1">
      <c r="B71" s="121" t="s">
        <v>47</v>
      </c>
      <c r="C71" s="122"/>
      <c r="D71" s="122"/>
      <c r="E71" s="122"/>
      <c r="F71" s="112" t="s">
        <v>93</v>
      </c>
      <c r="G71" s="112"/>
      <c r="H71" s="112"/>
      <c r="I71" s="102" t="s">
        <v>53</v>
      </c>
      <c r="J71" s="103"/>
    </row>
    <row r="72" spans="2:10" ht="24.75" customHeight="1">
      <c r="B72" s="121" t="s">
        <v>41</v>
      </c>
      <c r="C72" s="122"/>
      <c r="D72" s="122"/>
      <c r="E72" s="122"/>
      <c r="F72" s="112" t="s">
        <v>93</v>
      </c>
      <c r="G72" s="112"/>
      <c r="H72" s="112"/>
      <c r="I72" s="102" t="s">
        <v>53</v>
      </c>
      <c r="J72" s="103"/>
    </row>
    <row r="73" spans="2:10" ht="24.75" customHeight="1">
      <c r="B73" s="123" t="s">
        <v>48</v>
      </c>
      <c r="C73" s="124"/>
      <c r="D73" s="124"/>
      <c r="E73" s="124"/>
      <c r="F73" s="112" t="s">
        <v>93</v>
      </c>
      <c r="G73" s="112"/>
      <c r="H73" s="112"/>
      <c r="I73" s="102" t="s">
        <v>53</v>
      </c>
      <c r="J73" s="103"/>
    </row>
    <row r="74" spans="2:10" ht="24.75" customHeight="1">
      <c r="B74" s="121" t="s">
        <v>49</v>
      </c>
      <c r="C74" s="122"/>
      <c r="D74" s="122"/>
      <c r="E74" s="122"/>
      <c r="F74" s="112" t="s">
        <v>93</v>
      </c>
      <c r="G74" s="112"/>
      <c r="H74" s="112"/>
      <c r="I74" s="102" t="s">
        <v>54</v>
      </c>
      <c r="J74" s="103"/>
    </row>
    <row r="75" spans="2:10" ht="24.75" customHeight="1">
      <c r="B75" s="123" t="s">
        <v>95</v>
      </c>
      <c r="C75" s="124"/>
      <c r="D75" s="124"/>
      <c r="E75" s="124"/>
      <c r="F75" s="112" t="s">
        <v>93</v>
      </c>
      <c r="G75" s="112"/>
      <c r="H75" s="112"/>
      <c r="I75" s="102" t="s">
        <v>53</v>
      </c>
      <c r="J75" s="103"/>
    </row>
    <row r="76" spans="2:10" ht="24.75" customHeight="1" thickBot="1">
      <c r="B76" s="125" t="s">
        <v>42</v>
      </c>
      <c r="C76" s="126"/>
      <c r="D76" s="126"/>
      <c r="E76" s="126"/>
      <c r="F76" s="113" t="s">
        <v>93</v>
      </c>
      <c r="G76" s="113"/>
      <c r="H76" s="113"/>
      <c r="I76" s="104" t="s">
        <v>54</v>
      </c>
      <c r="J76" s="105"/>
    </row>
    <row r="77" spans="2:10" ht="24.75" customHeight="1" thickBot="1">
      <c r="B77" s="127" t="s">
        <v>29</v>
      </c>
      <c r="C77" s="128"/>
      <c r="D77" s="128"/>
      <c r="E77" s="128"/>
      <c r="F77" s="114"/>
      <c r="G77" s="114"/>
      <c r="H77" s="114"/>
      <c r="I77" s="106"/>
      <c r="J77" s="107"/>
    </row>
    <row r="78" spans="2:10" ht="24.75" customHeight="1" thickBot="1">
      <c r="B78" s="118" t="s">
        <v>43</v>
      </c>
      <c r="C78" s="119"/>
      <c r="D78" s="119"/>
      <c r="E78" s="119"/>
      <c r="F78" s="117" t="s">
        <v>93</v>
      </c>
      <c r="G78" s="117"/>
      <c r="H78" s="117"/>
      <c r="I78" s="115" t="s">
        <v>52</v>
      </c>
      <c r="J78" s="116"/>
    </row>
    <row r="79" spans="2:10" ht="12.75">
      <c r="B79" s="39"/>
      <c r="C79" s="39"/>
      <c r="D79" s="39"/>
      <c r="E79" s="39"/>
      <c r="F79" s="39"/>
      <c r="G79" s="39"/>
      <c r="H79" s="40"/>
      <c r="I79" s="40"/>
      <c r="J79" s="40"/>
    </row>
    <row r="80" spans="2:10" ht="12.75">
      <c r="B80" s="39"/>
      <c r="C80" s="39"/>
      <c r="D80" s="39"/>
      <c r="E80" s="39"/>
      <c r="F80" s="39"/>
      <c r="G80" s="39"/>
      <c r="H80" s="40"/>
      <c r="I80" s="40"/>
      <c r="J80" s="40"/>
    </row>
    <row r="81" spans="2:10" ht="12.75">
      <c r="B81" s="39"/>
      <c r="C81" s="39"/>
      <c r="D81" s="39"/>
      <c r="E81" s="39"/>
      <c r="F81" s="39"/>
      <c r="G81" s="39"/>
      <c r="H81" s="40"/>
      <c r="I81" s="40"/>
      <c r="J81" s="40"/>
    </row>
    <row r="82" spans="2:10" ht="12.75">
      <c r="B82" s="39" t="s">
        <v>50</v>
      </c>
      <c r="C82" s="39"/>
      <c r="D82" s="39"/>
      <c r="E82" s="39"/>
      <c r="F82" s="39"/>
      <c r="G82" s="39"/>
      <c r="H82" s="40"/>
      <c r="I82" s="40"/>
      <c r="J82" s="40"/>
    </row>
    <row r="84" spans="2:10" ht="71.25" customHeight="1">
      <c r="B84" s="129" t="s">
        <v>30</v>
      </c>
      <c r="C84" s="129"/>
      <c r="D84" s="129"/>
      <c r="E84" s="129"/>
      <c r="F84" s="129"/>
      <c r="G84" s="129"/>
      <c r="H84" s="129"/>
      <c r="I84" s="129"/>
      <c r="J84" s="129"/>
    </row>
    <row r="85" spans="2:10" ht="96.75" customHeight="1">
      <c r="B85" s="129" t="s">
        <v>35</v>
      </c>
      <c r="C85" s="129"/>
      <c r="D85" s="129"/>
      <c r="E85" s="129"/>
      <c r="F85" s="129"/>
      <c r="G85" s="129"/>
      <c r="H85" s="129"/>
      <c r="I85" s="129"/>
      <c r="J85" s="129"/>
    </row>
    <row r="86" spans="2:10" ht="38.25" customHeight="1">
      <c r="B86" s="129" t="s">
        <v>31</v>
      </c>
      <c r="C86" s="129"/>
      <c r="D86" s="129"/>
      <c r="E86" s="129"/>
      <c r="F86" s="129"/>
      <c r="G86" s="129"/>
      <c r="H86" s="129"/>
      <c r="I86" s="129"/>
      <c r="J86" s="129"/>
    </row>
    <row r="87" spans="2:10" ht="69.75" customHeight="1">
      <c r="B87" s="129" t="s">
        <v>32</v>
      </c>
      <c r="C87" s="129"/>
      <c r="D87" s="129"/>
      <c r="E87" s="129"/>
      <c r="F87" s="129"/>
      <c r="G87" s="129"/>
      <c r="H87" s="129"/>
      <c r="I87" s="129"/>
      <c r="J87" s="129"/>
    </row>
    <row r="88" spans="2:10" ht="171" customHeight="1">
      <c r="B88" s="129" t="s">
        <v>33</v>
      </c>
      <c r="C88" s="129"/>
      <c r="D88" s="129"/>
      <c r="E88" s="129"/>
      <c r="F88" s="129"/>
      <c r="G88" s="129"/>
      <c r="H88" s="129"/>
      <c r="I88" s="129"/>
      <c r="J88" s="129"/>
    </row>
    <row r="89" spans="2:10" ht="62.25" customHeight="1">
      <c r="B89" s="129" t="s">
        <v>34</v>
      </c>
      <c r="C89" s="129"/>
      <c r="D89" s="129"/>
      <c r="E89" s="129"/>
      <c r="F89" s="129"/>
      <c r="G89" s="129"/>
      <c r="H89" s="129"/>
      <c r="I89" s="129"/>
      <c r="J89" s="129"/>
    </row>
    <row r="90" spans="2:10" ht="51.75" customHeight="1">
      <c r="B90" s="129" t="s">
        <v>36</v>
      </c>
      <c r="C90" s="129"/>
      <c r="D90" s="129"/>
      <c r="E90" s="129"/>
      <c r="F90" s="129"/>
      <c r="G90" s="129"/>
      <c r="H90" s="129"/>
      <c r="I90" s="129"/>
      <c r="J90" s="129"/>
    </row>
  </sheetData>
  <sheetProtection/>
  <mergeCells count="99">
    <mergeCell ref="B90:J90"/>
    <mergeCell ref="B84:J84"/>
    <mergeCell ref="B85:J85"/>
    <mergeCell ref="B86:J86"/>
    <mergeCell ref="B87:J87"/>
    <mergeCell ref="B88:J88"/>
    <mergeCell ref="B89:J89"/>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F70:H70"/>
    <mergeCell ref="I70:J70"/>
    <mergeCell ref="B71:E71"/>
    <mergeCell ref="F71:H71"/>
    <mergeCell ref="I71:J71"/>
    <mergeCell ref="B72:E72"/>
    <mergeCell ref="F72:H72"/>
    <mergeCell ref="I72:J72"/>
    <mergeCell ref="B68:E68"/>
    <mergeCell ref="F68:H68"/>
    <mergeCell ref="I68:J68"/>
    <mergeCell ref="B69:E69"/>
    <mergeCell ref="F69:H69"/>
    <mergeCell ref="I69:J69"/>
    <mergeCell ref="B66:E66"/>
    <mergeCell ref="F66:H66"/>
    <mergeCell ref="I66:J66"/>
    <mergeCell ref="B67:E67"/>
    <mergeCell ref="F67:H67"/>
    <mergeCell ref="I67:J67"/>
    <mergeCell ref="B64:E64"/>
    <mergeCell ref="F64:H64"/>
    <mergeCell ref="I64:J64"/>
    <mergeCell ref="B65:E65"/>
    <mergeCell ref="F65:H65"/>
    <mergeCell ref="I65:J65"/>
    <mergeCell ref="B58:C58"/>
    <mergeCell ref="D58:E58"/>
    <mergeCell ref="F58:G58"/>
    <mergeCell ref="H58:J58"/>
    <mergeCell ref="B63:E63"/>
    <mergeCell ref="F63:H63"/>
    <mergeCell ref="I63:J63"/>
    <mergeCell ref="B48:J48"/>
    <mergeCell ref="B49:J49"/>
    <mergeCell ref="B50:J50"/>
    <mergeCell ref="B56:J56"/>
    <mergeCell ref="B57:C57"/>
    <mergeCell ref="D57:E57"/>
    <mergeCell ref="F57:G57"/>
    <mergeCell ref="H57:J57"/>
    <mergeCell ref="B38:J38"/>
    <mergeCell ref="B39:J39"/>
    <mergeCell ref="B41:J41"/>
    <mergeCell ref="B43:J43"/>
    <mergeCell ref="B44:J44"/>
    <mergeCell ref="B46:J46"/>
    <mergeCell ref="B32:C32"/>
    <mergeCell ref="B33:C33"/>
    <mergeCell ref="B34:C34"/>
    <mergeCell ref="B35:C35"/>
    <mergeCell ref="B36:C36"/>
    <mergeCell ref="B37:C37"/>
    <mergeCell ref="B26:C26"/>
    <mergeCell ref="B27:C27"/>
    <mergeCell ref="B28:C28"/>
    <mergeCell ref="B29:C29"/>
    <mergeCell ref="B30:C30"/>
    <mergeCell ref="B31:C31"/>
    <mergeCell ref="B18:J18"/>
    <mergeCell ref="B19:J19"/>
    <mergeCell ref="B20:J20"/>
    <mergeCell ref="B22:J22"/>
    <mergeCell ref="B24:C25"/>
    <mergeCell ref="D24:E24"/>
    <mergeCell ref="F24:G24"/>
    <mergeCell ref="H24:I24"/>
    <mergeCell ref="B5:J5"/>
    <mergeCell ref="B7:B9"/>
    <mergeCell ref="C7:C9"/>
    <mergeCell ref="D7:D9"/>
    <mergeCell ref="E7:E9"/>
    <mergeCell ref="F7:J7"/>
    <mergeCell ref="F8:G8"/>
  </mergeCells>
  <hyperlinks>
    <hyperlink ref="B41" r:id="rId1" display="http://docs.cntd.ru/document/902110475/0"/>
    <hyperlink ref="B50" r:id="rId2" display="http://www.minenergo.gov.ru/additional/search/?q=326"/>
  </hyperlinks>
  <printOptions/>
  <pageMargins left="0.75" right="0.75" top="1" bottom="1" header="0.5" footer="0.5"/>
  <pageSetup horizontalDpi="600" verticalDpi="600" orientation="portrait" paperSize="9" scale="64" r:id="rId3"/>
  <rowBreaks count="1" manualBreakCount="1">
    <brk id="59" max="255" man="1"/>
  </rowBreaks>
</worksheet>
</file>

<file path=xl/worksheets/sheet3.xml><?xml version="1.0" encoding="utf-8"?>
<worksheet xmlns="http://schemas.openxmlformats.org/spreadsheetml/2006/main" xmlns:r="http://schemas.openxmlformats.org/officeDocument/2006/relationships">
  <dimension ref="A1:Q101"/>
  <sheetViews>
    <sheetView view="pageBreakPreview" zoomScaleSheetLayoutView="100" zoomScalePageLayoutView="0" workbookViewId="0" topLeftCell="A59">
      <selection activeCell="A92" sqref="A92:IV101"/>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1" spans="1:10" ht="12.75">
      <c r="A1" s="71"/>
      <c r="B1" s="71"/>
      <c r="C1" s="71"/>
      <c r="D1" s="71"/>
      <c r="E1" s="71"/>
      <c r="F1" s="71"/>
      <c r="G1" s="71"/>
      <c r="H1" s="71"/>
      <c r="I1" s="71"/>
      <c r="J1" s="71"/>
    </row>
    <row r="2" spans="1:10" ht="12.75">
      <c r="A2" s="71"/>
      <c r="B2" s="71"/>
      <c r="C2" s="71"/>
      <c r="D2" s="71"/>
      <c r="E2" s="71"/>
      <c r="F2" s="71"/>
      <c r="G2" s="71"/>
      <c r="H2" s="71"/>
      <c r="I2" s="71" t="s">
        <v>38</v>
      </c>
      <c r="J2" s="71"/>
    </row>
    <row r="3" spans="1:10" ht="15.75">
      <c r="A3" s="71"/>
      <c r="B3" s="38" t="s">
        <v>37</v>
      </c>
      <c r="C3" s="71"/>
      <c r="D3" s="71"/>
      <c r="E3" s="71"/>
      <c r="F3" s="71"/>
      <c r="G3" s="71"/>
      <c r="H3" s="71"/>
      <c r="I3" s="71"/>
      <c r="J3" s="71"/>
    </row>
    <row r="4" spans="1:10" ht="12.75">
      <c r="A4" s="71"/>
      <c r="B4" s="22"/>
      <c r="C4" s="22"/>
      <c r="D4" s="22"/>
      <c r="E4" s="23"/>
      <c r="F4" s="22"/>
      <c r="G4" s="23"/>
      <c r="H4" s="23"/>
      <c r="I4" s="23"/>
      <c r="J4" s="23"/>
    </row>
    <row r="5" spans="1:10" ht="12.75" customHeight="1">
      <c r="A5" s="71"/>
      <c r="B5" s="101" t="s">
        <v>96</v>
      </c>
      <c r="C5" s="101"/>
      <c r="D5" s="101"/>
      <c r="E5" s="101"/>
      <c r="F5" s="101"/>
      <c r="G5" s="101"/>
      <c r="H5" s="101"/>
      <c r="I5" s="101"/>
      <c r="J5" s="101"/>
    </row>
    <row r="6" spans="1:10" ht="13.5" thickBot="1">
      <c r="A6" s="71"/>
      <c r="B6" s="1"/>
      <c r="C6" s="1"/>
      <c r="D6" s="1"/>
      <c r="E6" s="1"/>
      <c r="F6" s="1"/>
      <c r="G6" s="1"/>
      <c r="H6" s="1"/>
      <c r="I6" s="1"/>
      <c r="J6" s="1"/>
    </row>
    <row r="7" spans="1:10" ht="13.5" customHeight="1" thickBot="1">
      <c r="A7" s="71"/>
      <c r="B7" s="164" t="s">
        <v>0</v>
      </c>
      <c r="C7" s="164" t="s">
        <v>1</v>
      </c>
      <c r="D7" s="164" t="s">
        <v>2</v>
      </c>
      <c r="E7" s="168" t="s">
        <v>3</v>
      </c>
      <c r="F7" s="146" t="s">
        <v>4</v>
      </c>
      <c r="G7" s="147"/>
      <c r="H7" s="147"/>
      <c r="I7" s="147"/>
      <c r="J7" s="148"/>
    </row>
    <row r="8" spans="1:10" ht="13.5" thickBot="1">
      <c r="A8" s="71"/>
      <c r="B8" s="165"/>
      <c r="C8" s="165"/>
      <c r="D8" s="165"/>
      <c r="E8" s="169"/>
      <c r="F8" s="130" t="s">
        <v>5</v>
      </c>
      <c r="G8" s="131"/>
      <c r="H8" s="25" t="s">
        <v>6</v>
      </c>
      <c r="I8" s="26" t="s">
        <v>7</v>
      </c>
      <c r="J8" s="27" t="s">
        <v>8</v>
      </c>
    </row>
    <row r="9" spans="1:10" ht="13.5" thickBot="1">
      <c r="A9" s="71"/>
      <c r="B9" s="165"/>
      <c r="C9" s="165"/>
      <c r="D9" s="165"/>
      <c r="E9" s="169"/>
      <c r="F9" s="67" t="s">
        <v>9</v>
      </c>
      <c r="G9" s="70">
        <v>110</v>
      </c>
      <c r="H9" s="68">
        <v>35</v>
      </c>
      <c r="I9" s="72">
        <v>10</v>
      </c>
      <c r="J9" s="69">
        <v>0.4</v>
      </c>
    </row>
    <row r="10" spans="1:10" ht="22.5" thickBot="1">
      <c r="A10" s="71"/>
      <c r="B10" s="17" t="s">
        <v>10</v>
      </c>
      <c r="C10" s="2" t="s">
        <v>70</v>
      </c>
      <c r="D10" s="2" t="s">
        <v>11</v>
      </c>
      <c r="E10" s="35">
        <v>2206625.3039999995</v>
      </c>
      <c r="F10" s="73">
        <v>15907.995999999992</v>
      </c>
      <c r="G10" s="35">
        <v>599763.6833999993</v>
      </c>
      <c r="H10" s="73">
        <v>265876.4810000002</v>
      </c>
      <c r="I10" s="73">
        <v>521335.03960000083</v>
      </c>
      <c r="J10" s="73">
        <v>803742.1039999996</v>
      </c>
    </row>
    <row r="11" spans="1:10" ht="23.25" thickBot="1">
      <c r="A11" s="71"/>
      <c r="B11" s="18" t="s">
        <v>12</v>
      </c>
      <c r="C11" s="7" t="s">
        <v>13</v>
      </c>
      <c r="D11" s="15" t="s">
        <v>14</v>
      </c>
      <c r="E11" s="36">
        <v>0.1245715010237867</v>
      </c>
      <c r="F11" s="8">
        <v>0.03217668908080664</v>
      </c>
      <c r="G11" s="36">
        <v>0.03866050820241932</v>
      </c>
      <c r="H11" s="8">
        <v>0.0398554535454236</v>
      </c>
      <c r="I11" s="36">
        <v>0.07696639272896831</v>
      </c>
      <c r="J11" s="36">
        <v>0.20097094466710339</v>
      </c>
    </row>
    <row r="12" spans="1:10" ht="23.25" thickBot="1">
      <c r="A12" s="71"/>
      <c r="B12" s="18" t="s">
        <v>15</v>
      </c>
      <c r="C12" s="7" t="s">
        <v>77</v>
      </c>
      <c r="D12" s="3" t="s">
        <v>11</v>
      </c>
      <c r="E12" s="11">
        <v>2206625.3039999995</v>
      </c>
      <c r="F12" s="74">
        <v>15907.995999999992</v>
      </c>
      <c r="G12" s="12">
        <v>599763.6833999993</v>
      </c>
      <c r="H12" s="13">
        <v>265876.4810000002</v>
      </c>
      <c r="I12" s="13">
        <v>521335.03960000083</v>
      </c>
      <c r="J12" s="13">
        <v>803742.1039999996</v>
      </c>
    </row>
    <row r="13" spans="1:10" ht="22.5" thickBot="1">
      <c r="A13" s="71"/>
      <c r="B13" s="19" t="s">
        <v>16</v>
      </c>
      <c r="C13" s="3" t="s">
        <v>69</v>
      </c>
      <c r="D13" s="3" t="s">
        <v>11</v>
      </c>
      <c r="E13" s="35">
        <v>2212444.2410000004</v>
      </c>
      <c r="F13" s="4">
        <v>10079.088</v>
      </c>
      <c r="G13" s="5">
        <v>603187.1210000002</v>
      </c>
      <c r="H13" s="6">
        <v>267585.924</v>
      </c>
      <c r="I13" s="6">
        <v>526022.756</v>
      </c>
      <c r="J13" s="6">
        <v>805569.352</v>
      </c>
    </row>
    <row r="14" spans="1:10" ht="23.25" thickBot="1">
      <c r="A14" s="71"/>
      <c r="B14" s="18" t="s">
        <v>18</v>
      </c>
      <c r="C14" s="7" t="s">
        <v>19</v>
      </c>
      <c r="D14" s="7" t="s">
        <v>14</v>
      </c>
      <c r="E14" s="36">
        <v>0.12489999980205184</v>
      </c>
      <c r="F14" s="36">
        <v>0.02038670872145614</v>
      </c>
      <c r="G14" s="36">
        <v>0.038881181512722164</v>
      </c>
      <c r="H14" s="36">
        <v>0.040111702709767855</v>
      </c>
      <c r="I14" s="36">
        <v>0.07765845559457042</v>
      </c>
      <c r="J14" s="36">
        <v>0.20142783718881352</v>
      </c>
    </row>
    <row r="15" spans="1:10" ht="22.5" thickBot="1">
      <c r="A15" s="71"/>
      <c r="B15" s="20" t="s">
        <v>20</v>
      </c>
      <c r="C15" s="14" t="s">
        <v>21</v>
      </c>
      <c r="D15" s="14" t="s">
        <v>11</v>
      </c>
      <c r="E15" s="35">
        <v>-5818.937000000271</v>
      </c>
      <c r="F15" s="35">
        <v>5828.907999999992</v>
      </c>
      <c r="G15" s="35">
        <v>-3423.437600000878</v>
      </c>
      <c r="H15" s="35">
        <v>-1709.4429999997956</v>
      </c>
      <c r="I15" s="35">
        <v>-4687.716399999219</v>
      </c>
      <c r="J15" s="35">
        <v>-1827.2480000003707</v>
      </c>
    </row>
    <row r="16" spans="1:10" ht="13.5" thickBot="1">
      <c r="A16" s="71"/>
      <c r="B16" s="21" t="s">
        <v>22</v>
      </c>
      <c r="C16" s="15" t="s">
        <v>23</v>
      </c>
      <c r="D16" s="15" t="s">
        <v>14</v>
      </c>
      <c r="E16" s="36">
        <v>-0.00032849877826511326</v>
      </c>
      <c r="F16" s="36">
        <v>0.011789980359350501</v>
      </c>
      <c r="G16" s="36">
        <v>-0.0002206733103028439</v>
      </c>
      <c r="H16" s="36">
        <v>-0.0002562491643442556</v>
      </c>
      <c r="I16" s="36">
        <v>-0.0006920628656021087</v>
      </c>
      <c r="J16" s="36">
        <v>-0.0004568925217101107</v>
      </c>
    </row>
    <row r="17" spans="1:10" ht="12.75">
      <c r="A17" s="71"/>
      <c r="B17" s="43"/>
      <c r="C17" s="22"/>
      <c r="D17" s="22"/>
      <c r="E17" s="23"/>
      <c r="F17" s="23"/>
      <c r="G17" s="23"/>
      <c r="H17" s="23"/>
      <c r="I17" s="23"/>
      <c r="J17" s="23"/>
    </row>
    <row r="18" spans="1:10" ht="12.75">
      <c r="A18" s="71"/>
      <c r="B18" s="96" t="s">
        <v>76</v>
      </c>
      <c r="C18" s="96"/>
      <c r="D18" s="96"/>
      <c r="E18" s="96"/>
      <c r="F18" s="96"/>
      <c r="G18" s="96"/>
      <c r="H18" s="96"/>
      <c r="I18" s="96"/>
      <c r="J18" s="96"/>
    </row>
    <row r="19" spans="1:10" ht="12.75" customHeight="1">
      <c r="A19" s="71"/>
      <c r="B19" s="96" t="s">
        <v>78</v>
      </c>
      <c r="C19" s="96"/>
      <c r="D19" s="96"/>
      <c r="E19" s="96"/>
      <c r="F19" s="96"/>
      <c r="G19" s="96"/>
      <c r="H19" s="96"/>
      <c r="I19" s="96"/>
      <c r="J19" s="96"/>
    </row>
    <row r="20" spans="1:10" ht="12.75">
      <c r="A20" s="71"/>
      <c r="B20" s="96"/>
      <c r="C20" s="96"/>
      <c r="D20" s="96"/>
      <c r="E20" s="96"/>
      <c r="F20" s="96"/>
      <c r="G20" s="96"/>
      <c r="H20" s="96"/>
      <c r="I20" s="96"/>
      <c r="J20" s="96"/>
    </row>
    <row r="21" spans="1:10" ht="12.75">
      <c r="A21" s="71"/>
      <c r="B21" s="43"/>
      <c r="C21" s="22"/>
      <c r="D21" s="22"/>
      <c r="E21" s="23"/>
      <c r="F21" s="23"/>
      <c r="G21" s="23"/>
      <c r="H21" s="23"/>
      <c r="I21" s="23"/>
      <c r="J21" s="23"/>
    </row>
    <row r="22" spans="1:10" ht="12.75">
      <c r="A22" s="71"/>
      <c r="B22" s="101" t="s">
        <v>97</v>
      </c>
      <c r="C22" s="101"/>
      <c r="D22" s="101"/>
      <c r="E22" s="101"/>
      <c r="F22" s="101"/>
      <c r="G22" s="101"/>
      <c r="H22" s="101"/>
      <c r="I22" s="101"/>
      <c r="J22" s="101"/>
    </row>
    <row r="23" spans="1:10" ht="13.5" thickBot="1">
      <c r="A23" s="71"/>
      <c r="B23" s="43"/>
      <c r="C23" s="22"/>
      <c r="D23" s="22"/>
      <c r="E23" s="23"/>
      <c r="F23" s="23"/>
      <c r="G23" s="23"/>
      <c r="H23" s="23"/>
      <c r="I23" s="23"/>
      <c r="J23" s="23"/>
    </row>
    <row r="24" spans="1:10" ht="25.5" customHeight="1">
      <c r="A24" s="71"/>
      <c r="B24" s="97" t="s">
        <v>67</v>
      </c>
      <c r="C24" s="98"/>
      <c r="D24" s="151" t="s">
        <v>66</v>
      </c>
      <c r="E24" s="152"/>
      <c r="F24" s="153" t="s">
        <v>17</v>
      </c>
      <c r="G24" s="153"/>
      <c r="H24" s="153" t="s">
        <v>21</v>
      </c>
      <c r="I24" s="155"/>
      <c r="J24" s="23"/>
    </row>
    <row r="25" spans="1:10" ht="13.5" thickBot="1">
      <c r="A25" s="71"/>
      <c r="B25" s="99"/>
      <c r="C25" s="100"/>
      <c r="D25" s="56" t="s">
        <v>14</v>
      </c>
      <c r="E25" s="54" t="s">
        <v>11</v>
      </c>
      <c r="F25" s="53" t="s">
        <v>14</v>
      </c>
      <c r="G25" s="54" t="s">
        <v>11</v>
      </c>
      <c r="H25" s="53" t="s">
        <v>14</v>
      </c>
      <c r="I25" s="55" t="s">
        <v>11</v>
      </c>
      <c r="J25" s="23"/>
    </row>
    <row r="26" spans="1:10" ht="12.75">
      <c r="A26" s="71"/>
      <c r="B26" s="160" t="s">
        <v>55</v>
      </c>
      <c r="C26" s="161"/>
      <c r="D26" s="57">
        <v>0.16285</v>
      </c>
      <c r="E26" s="51">
        <v>200346.45</v>
      </c>
      <c r="F26" s="46">
        <v>0.16874</v>
      </c>
      <c r="G26" s="51">
        <v>207590.596</v>
      </c>
      <c r="H26" s="46">
        <f>D26-F26</f>
        <v>-0.005890000000000006</v>
      </c>
      <c r="I26" s="47">
        <f>E26-G26</f>
        <v>-7244.145999999979</v>
      </c>
      <c r="J26" s="61"/>
    </row>
    <row r="27" spans="1:10" ht="12.75">
      <c r="A27" s="71"/>
      <c r="B27" s="158" t="s">
        <v>56</v>
      </c>
      <c r="C27" s="159"/>
      <c r="D27" s="58">
        <v>0.0913</v>
      </c>
      <c r="E27" s="45">
        <v>130752.905</v>
      </c>
      <c r="F27" s="44">
        <v>0.1</v>
      </c>
      <c r="G27" s="45">
        <v>143216.98</v>
      </c>
      <c r="H27" s="44">
        <f aca="true" t="shared" si="0" ref="H27:I36">D27-F27</f>
        <v>-0.0087</v>
      </c>
      <c r="I27" s="47">
        <f t="shared" si="0"/>
        <v>-12464.075000000012</v>
      </c>
      <c r="J27" s="61"/>
    </row>
    <row r="28" spans="1:10" ht="12.75">
      <c r="A28" s="71"/>
      <c r="B28" s="158" t="s">
        <v>57</v>
      </c>
      <c r="C28" s="159"/>
      <c r="D28" s="58">
        <v>0.08599</v>
      </c>
      <c r="E28" s="45">
        <v>367357.567</v>
      </c>
      <c r="F28" s="44">
        <v>0.09066</v>
      </c>
      <c r="G28" s="45">
        <v>387301.971</v>
      </c>
      <c r="H28" s="44">
        <f t="shared" si="0"/>
        <v>-0.0046700000000000075</v>
      </c>
      <c r="I28" s="47">
        <f t="shared" si="0"/>
        <v>-19944.40400000004</v>
      </c>
      <c r="J28" s="61"/>
    </row>
    <row r="29" spans="1:10" ht="12.75">
      <c r="A29" s="71"/>
      <c r="B29" s="158" t="s">
        <v>58</v>
      </c>
      <c r="C29" s="159"/>
      <c r="D29" s="58">
        <v>0.18372</v>
      </c>
      <c r="E29" s="45">
        <v>113484.488</v>
      </c>
      <c r="F29" s="44">
        <v>0.18748</v>
      </c>
      <c r="G29" s="45">
        <v>115802.518</v>
      </c>
      <c r="H29" s="44">
        <f t="shared" si="0"/>
        <v>-0.0037600000000000133</v>
      </c>
      <c r="I29" s="47">
        <f t="shared" si="0"/>
        <v>-2318.029999999999</v>
      </c>
      <c r="J29" s="61"/>
    </row>
    <row r="30" spans="1:10" ht="12.75">
      <c r="A30" s="71"/>
      <c r="B30" s="158" t="s">
        <v>59</v>
      </c>
      <c r="C30" s="159"/>
      <c r="D30" s="58">
        <v>0.1725</v>
      </c>
      <c r="E30" s="45">
        <v>164230.235</v>
      </c>
      <c r="F30" s="44">
        <v>0.17504</v>
      </c>
      <c r="G30" s="45">
        <v>166653.343</v>
      </c>
      <c r="H30" s="44">
        <f t="shared" si="0"/>
        <v>-0.0025400000000000145</v>
      </c>
      <c r="I30" s="47">
        <f t="shared" si="0"/>
        <v>-2423.1080000000075</v>
      </c>
      <c r="J30" s="61"/>
    </row>
    <row r="31" spans="1:10" ht="12.75">
      <c r="A31" s="71"/>
      <c r="B31" s="158" t="s">
        <v>62</v>
      </c>
      <c r="C31" s="159"/>
      <c r="D31" s="58">
        <v>0.15629</v>
      </c>
      <c r="E31" s="45">
        <v>126177.443</v>
      </c>
      <c r="F31" s="44">
        <v>0.16853</v>
      </c>
      <c r="G31" s="45">
        <v>136055.045</v>
      </c>
      <c r="H31" s="44">
        <f t="shared" si="0"/>
        <v>-0.012240000000000001</v>
      </c>
      <c r="I31" s="47">
        <f t="shared" si="0"/>
        <v>-9877.602000000014</v>
      </c>
      <c r="J31" s="61"/>
    </row>
    <row r="32" spans="1:10" ht="12.75">
      <c r="A32" s="71"/>
      <c r="B32" s="158" t="s">
        <v>63</v>
      </c>
      <c r="C32" s="159"/>
      <c r="D32" s="58">
        <v>0.21412</v>
      </c>
      <c r="E32" s="45">
        <v>504474.503</v>
      </c>
      <c r="F32" s="44">
        <v>0.19102</v>
      </c>
      <c r="G32" s="45">
        <v>450036.187</v>
      </c>
      <c r="H32" s="44">
        <f t="shared" si="0"/>
        <v>0.02310000000000001</v>
      </c>
      <c r="I32" s="47">
        <f t="shared" si="0"/>
        <v>54438.31600000005</v>
      </c>
      <c r="J32" s="61"/>
    </row>
    <row r="33" spans="1:10" ht="12.75">
      <c r="A33" s="71"/>
      <c r="B33" s="158" t="s">
        <v>65</v>
      </c>
      <c r="C33" s="159"/>
      <c r="D33" s="58">
        <v>0.12523</v>
      </c>
      <c r="E33" s="45">
        <v>130137.55</v>
      </c>
      <c r="F33" s="44">
        <v>0.13005</v>
      </c>
      <c r="G33" s="45">
        <v>135143.025</v>
      </c>
      <c r="H33" s="44">
        <f t="shared" si="0"/>
        <v>-0.004819999999999991</v>
      </c>
      <c r="I33" s="47">
        <f t="shared" si="0"/>
        <v>-5005.474999999991</v>
      </c>
      <c r="J33" s="61"/>
    </row>
    <row r="34" spans="1:10" ht="12.75">
      <c r="A34" s="71"/>
      <c r="B34" s="158" t="s">
        <v>64</v>
      </c>
      <c r="C34" s="159"/>
      <c r="D34" s="58">
        <v>0.11908</v>
      </c>
      <c r="E34" s="45">
        <v>101096.161</v>
      </c>
      <c r="F34" s="44">
        <v>0.12901</v>
      </c>
      <c r="G34" s="45">
        <v>109528.105</v>
      </c>
      <c r="H34" s="44">
        <f t="shared" si="0"/>
        <v>-0.009930000000000008</v>
      </c>
      <c r="I34" s="47">
        <f t="shared" si="0"/>
        <v>-8431.944000000003</v>
      </c>
      <c r="J34" s="61"/>
    </row>
    <row r="35" spans="1:10" ht="12.75">
      <c r="A35" s="71"/>
      <c r="B35" s="158" t="s">
        <v>61</v>
      </c>
      <c r="C35" s="159"/>
      <c r="D35" s="58">
        <v>0.15043</v>
      </c>
      <c r="E35" s="45">
        <v>117364.18</v>
      </c>
      <c r="F35" s="44">
        <v>0.15368</v>
      </c>
      <c r="G35" s="45">
        <v>119899.185</v>
      </c>
      <c r="H35" s="44">
        <f t="shared" si="0"/>
        <v>-0.003250000000000003</v>
      </c>
      <c r="I35" s="47">
        <f t="shared" si="0"/>
        <v>-2535.0050000000047</v>
      </c>
      <c r="J35" s="61"/>
    </row>
    <row r="36" spans="1:10" ht="13.5" thickBot="1">
      <c r="A36" s="71"/>
      <c r="B36" s="156" t="s">
        <v>60</v>
      </c>
      <c r="C36" s="157"/>
      <c r="D36" s="59">
        <v>0.06999</v>
      </c>
      <c r="E36" s="49">
        <v>235295.814</v>
      </c>
      <c r="F36" s="48">
        <v>0.07373</v>
      </c>
      <c r="G36" s="49">
        <v>247841.689</v>
      </c>
      <c r="H36" s="48">
        <f t="shared" si="0"/>
        <v>-0.003740000000000007</v>
      </c>
      <c r="I36" s="50">
        <f t="shared" si="0"/>
        <v>-12545.875</v>
      </c>
      <c r="J36" s="61"/>
    </row>
    <row r="37" spans="1:10" ht="12.75">
      <c r="A37" s="71"/>
      <c r="B37" s="96"/>
      <c r="C37" s="96"/>
      <c r="D37" s="23"/>
      <c r="E37" s="60"/>
      <c r="F37" s="23"/>
      <c r="G37" s="60"/>
      <c r="H37" s="23"/>
      <c r="I37" s="60"/>
      <c r="J37" s="61"/>
    </row>
    <row r="38" spans="1:10" ht="12.75">
      <c r="A38" s="71"/>
      <c r="B38" s="129" t="s">
        <v>71</v>
      </c>
      <c r="C38" s="129"/>
      <c r="D38" s="129"/>
      <c r="E38" s="129"/>
      <c r="F38" s="129"/>
      <c r="G38" s="129"/>
      <c r="H38" s="129"/>
      <c r="I38" s="129"/>
      <c r="J38" s="129"/>
    </row>
    <row r="39" spans="1:10" ht="12.75">
      <c r="A39" s="71"/>
      <c r="B39" s="139" t="s">
        <v>87</v>
      </c>
      <c r="C39" s="139"/>
      <c r="D39" s="139"/>
      <c r="E39" s="139"/>
      <c r="F39" s="139"/>
      <c r="G39" s="139"/>
      <c r="H39" s="139"/>
      <c r="I39" s="139"/>
      <c r="J39" s="139"/>
    </row>
    <row r="40" spans="1:10" ht="12.75">
      <c r="A40" s="71"/>
      <c r="B40" s="63" t="s">
        <v>88</v>
      </c>
      <c r="C40" s="63"/>
      <c r="D40" s="63"/>
      <c r="E40" s="63"/>
      <c r="F40" s="63"/>
      <c r="G40" s="63"/>
      <c r="H40" s="63"/>
      <c r="I40" s="63"/>
      <c r="J40" s="63"/>
    </row>
    <row r="41" spans="1:10" ht="12.75">
      <c r="A41" s="71"/>
      <c r="B41" s="174" t="s">
        <v>98</v>
      </c>
      <c r="C41" s="174"/>
      <c r="D41" s="174"/>
      <c r="E41" s="174"/>
      <c r="F41" s="174"/>
      <c r="G41" s="174"/>
      <c r="H41" s="174"/>
      <c r="I41" s="174"/>
      <c r="J41" s="174"/>
    </row>
    <row r="42" spans="1:10" ht="12.75">
      <c r="A42" s="71"/>
      <c r="B42" s="34"/>
      <c r="C42" s="33"/>
      <c r="D42" s="33"/>
      <c r="E42" s="33"/>
      <c r="F42" s="33"/>
      <c r="G42" s="33"/>
      <c r="H42" s="33"/>
      <c r="I42" s="33"/>
      <c r="J42" s="33"/>
    </row>
    <row r="43" spans="1:17" ht="25.5" customHeight="1">
      <c r="A43" s="71"/>
      <c r="B43" s="129" t="s">
        <v>73</v>
      </c>
      <c r="C43" s="129"/>
      <c r="D43" s="129"/>
      <c r="E43" s="129"/>
      <c r="F43" s="129"/>
      <c r="G43" s="129"/>
      <c r="H43" s="129"/>
      <c r="I43" s="129"/>
      <c r="J43" s="129"/>
      <c r="K43" s="32"/>
      <c r="L43" s="32"/>
      <c r="M43" s="32"/>
      <c r="N43" s="32"/>
      <c r="O43" s="32"/>
      <c r="P43" s="32"/>
      <c r="Q43" s="32"/>
    </row>
    <row r="44" spans="1:10" ht="26.25" customHeight="1">
      <c r="A44" s="71"/>
      <c r="B44" s="163" t="s">
        <v>99</v>
      </c>
      <c r="C44" s="163"/>
      <c r="D44" s="163"/>
      <c r="E44" s="163"/>
      <c r="F44" s="163"/>
      <c r="G44" s="163"/>
      <c r="H44" s="163"/>
      <c r="I44" s="163"/>
      <c r="J44" s="163"/>
    </row>
    <row r="45" spans="1:10" ht="12.75">
      <c r="A45" s="71"/>
      <c r="B45" s="62"/>
      <c r="C45" s="62"/>
      <c r="D45" s="62"/>
      <c r="E45" s="62"/>
      <c r="F45" s="62"/>
      <c r="G45" s="62"/>
      <c r="H45" s="62"/>
      <c r="I45" s="62"/>
      <c r="J45" s="62"/>
    </row>
    <row r="46" spans="1:10" ht="12.75">
      <c r="A46" s="71"/>
      <c r="B46" s="129" t="s">
        <v>72</v>
      </c>
      <c r="C46" s="129"/>
      <c r="D46" s="129"/>
      <c r="E46" s="129"/>
      <c r="F46" s="129"/>
      <c r="G46" s="129"/>
      <c r="H46" s="129"/>
      <c r="I46" s="129"/>
      <c r="J46" s="129"/>
    </row>
    <row r="47" spans="1:10" ht="12.75">
      <c r="A47" s="71"/>
      <c r="B47" s="62"/>
      <c r="C47" s="62"/>
      <c r="D47" s="62"/>
      <c r="E47" s="62"/>
      <c r="F47" s="62"/>
      <c r="G47" s="62"/>
      <c r="H47" s="62"/>
      <c r="I47" s="62"/>
      <c r="J47" s="62"/>
    </row>
    <row r="48" spans="1:10" ht="37.5" customHeight="1">
      <c r="A48" s="71"/>
      <c r="B48" s="139" t="s">
        <v>100</v>
      </c>
      <c r="C48" s="139"/>
      <c r="D48" s="139"/>
      <c r="E48" s="139"/>
      <c r="F48" s="139"/>
      <c r="G48" s="139"/>
      <c r="H48" s="139"/>
      <c r="I48" s="139"/>
      <c r="J48" s="139"/>
    </row>
    <row r="49" spans="1:10" ht="12.75">
      <c r="A49" s="71"/>
      <c r="B49" s="139" t="s">
        <v>75</v>
      </c>
      <c r="C49" s="139"/>
      <c r="D49" s="139"/>
      <c r="E49" s="139"/>
      <c r="F49" s="139"/>
      <c r="G49" s="139"/>
      <c r="H49" s="139"/>
      <c r="I49" s="139"/>
      <c r="J49" s="139"/>
    </row>
    <row r="50" spans="1:10" ht="12.75">
      <c r="A50" s="71"/>
      <c r="B50" s="175" t="s">
        <v>101</v>
      </c>
      <c r="C50" s="129"/>
      <c r="D50" s="129"/>
      <c r="E50" s="129"/>
      <c r="F50" s="129"/>
      <c r="G50" s="129"/>
      <c r="H50" s="129"/>
      <c r="I50" s="129"/>
      <c r="J50" s="129"/>
    </row>
    <row r="51" spans="1:10" ht="12.75">
      <c r="A51" s="71"/>
      <c r="B51" s="71"/>
      <c r="C51" s="71"/>
      <c r="D51" s="71"/>
      <c r="E51" s="71"/>
      <c r="F51" s="71"/>
      <c r="G51" s="71"/>
      <c r="H51" s="71"/>
      <c r="I51" s="71"/>
      <c r="J51" s="71"/>
    </row>
    <row r="52" spans="1:10" ht="12.75">
      <c r="A52" s="71"/>
      <c r="B52" s="71"/>
      <c r="C52" s="71"/>
      <c r="D52" s="71"/>
      <c r="E52" s="71"/>
      <c r="F52" s="71"/>
      <c r="G52" s="71"/>
      <c r="H52" s="71"/>
      <c r="I52" s="71"/>
      <c r="J52" s="71"/>
    </row>
    <row r="53" spans="1:10" ht="12.75">
      <c r="A53" s="71"/>
      <c r="B53" s="71"/>
      <c r="C53" s="71"/>
      <c r="D53" s="71"/>
      <c r="E53" s="71"/>
      <c r="F53" s="71"/>
      <c r="G53" s="71"/>
      <c r="H53" s="71"/>
      <c r="I53" s="71"/>
      <c r="J53" s="71"/>
    </row>
    <row r="54" spans="1:10" ht="15" customHeight="1">
      <c r="A54" s="71"/>
      <c r="B54" s="37" t="s">
        <v>102</v>
      </c>
      <c r="C54" s="37"/>
      <c r="D54" s="37"/>
      <c r="E54" s="71"/>
      <c r="F54" s="71"/>
      <c r="G54" s="71"/>
      <c r="H54" s="71"/>
      <c r="I54" s="71"/>
      <c r="J54" s="71"/>
    </row>
    <row r="55" spans="1:10" ht="15" customHeight="1" thickBot="1">
      <c r="A55" s="71"/>
      <c r="B55" s="71"/>
      <c r="C55" s="71"/>
      <c r="D55" s="71"/>
      <c r="E55" s="71"/>
      <c r="F55" s="71"/>
      <c r="G55" s="71"/>
      <c r="H55" s="71"/>
      <c r="I55" s="71"/>
      <c r="J55" s="71"/>
    </row>
    <row r="56" spans="1:10" ht="30" customHeight="1" thickBot="1">
      <c r="A56" s="71"/>
      <c r="B56" s="134" t="s">
        <v>25</v>
      </c>
      <c r="C56" s="108"/>
      <c r="D56" s="108"/>
      <c r="E56" s="108"/>
      <c r="F56" s="108"/>
      <c r="G56" s="108"/>
      <c r="H56" s="108"/>
      <c r="I56" s="108"/>
      <c r="J56" s="109"/>
    </row>
    <row r="57" spans="1:10" ht="46.5" customHeight="1" thickBot="1">
      <c r="A57" s="71"/>
      <c r="B57" s="134" t="s">
        <v>26</v>
      </c>
      <c r="C57" s="109"/>
      <c r="D57" s="134" t="s">
        <v>27</v>
      </c>
      <c r="E57" s="109"/>
      <c r="F57" s="134" t="s">
        <v>28</v>
      </c>
      <c r="G57" s="109"/>
      <c r="H57" s="143" t="s">
        <v>29</v>
      </c>
      <c r="I57" s="144"/>
      <c r="J57" s="145"/>
    </row>
    <row r="58" spans="1:10" ht="18" customHeight="1" thickBot="1">
      <c r="A58" s="71"/>
      <c r="B58" s="141">
        <f>D58+F58+H58</f>
        <v>35538.884</v>
      </c>
      <c r="C58" s="142"/>
      <c r="D58" s="176">
        <v>6566.039</v>
      </c>
      <c r="E58" s="177"/>
      <c r="F58" s="176">
        <v>2910.254</v>
      </c>
      <c r="G58" s="177"/>
      <c r="H58" s="176">
        <v>26062.591</v>
      </c>
      <c r="I58" s="178"/>
      <c r="J58" s="177"/>
    </row>
    <row r="59" spans="1:10" ht="12.75">
      <c r="A59" s="71"/>
      <c r="B59" s="71"/>
      <c r="C59" s="71"/>
      <c r="D59" s="71"/>
      <c r="E59" s="71"/>
      <c r="F59" s="71"/>
      <c r="G59" s="71"/>
      <c r="H59" s="71"/>
      <c r="I59" s="71"/>
      <c r="J59" s="71"/>
    </row>
    <row r="60" spans="1:10" ht="12.75">
      <c r="A60" s="71"/>
      <c r="B60" s="71"/>
      <c r="C60" s="71"/>
      <c r="D60" s="71"/>
      <c r="E60" s="71"/>
      <c r="F60" s="71"/>
      <c r="G60" s="71"/>
      <c r="H60" s="71"/>
      <c r="I60" s="71"/>
      <c r="J60" s="71"/>
    </row>
    <row r="61" spans="1:10" ht="12.75">
      <c r="A61" s="71"/>
      <c r="B61" s="37" t="s">
        <v>103</v>
      </c>
      <c r="C61" s="71"/>
      <c r="D61" s="71"/>
      <c r="E61" s="71"/>
      <c r="F61" s="71"/>
      <c r="G61" s="71"/>
      <c r="H61" s="71"/>
      <c r="I61" s="71"/>
      <c r="J61" s="71"/>
    </row>
    <row r="62" spans="1:10" ht="13.5" thickBot="1">
      <c r="A62" s="71"/>
      <c r="B62" s="71"/>
      <c r="C62" s="71"/>
      <c r="D62" s="71"/>
      <c r="E62" s="71"/>
      <c r="F62" s="71"/>
      <c r="G62" s="71"/>
      <c r="H62" s="71"/>
      <c r="I62" s="71"/>
      <c r="J62" s="71"/>
    </row>
    <row r="63" spans="1:10" ht="24.75" customHeight="1" thickBot="1">
      <c r="A63" s="71"/>
      <c r="B63" s="134" t="s">
        <v>39</v>
      </c>
      <c r="C63" s="108"/>
      <c r="D63" s="108"/>
      <c r="E63" s="108"/>
      <c r="F63" s="108" t="s">
        <v>68</v>
      </c>
      <c r="G63" s="108"/>
      <c r="H63" s="108"/>
      <c r="I63" s="108" t="s">
        <v>51</v>
      </c>
      <c r="J63" s="109"/>
    </row>
    <row r="64" spans="1:10" ht="24.75" customHeight="1" thickBot="1">
      <c r="A64" s="71"/>
      <c r="B64" s="127" t="s">
        <v>27</v>
      </c>
      <c r="C64" s="128"/>
      <c r="D64" s="128"/>
      <c r="E64" s="128"/>
      <c r="F64" s="114"/>
      <c r="G64" s="114"/>
      <c r="H64" s="114"/>
      <c r="I64" s="108"/>
      <c r="J64" s="109"/>
    </row>
    <row r="65" spans="1:10" ht="24.75" customHeight="1">
      <c r="A65" s="71"/>
      <c r="B65" s="179" t="s">
        <v>45</v>
      </c>
      <c r="C65" s="180"/>
      <c r="D65" s="180"/>
      <c r="E65" s="180"/>
      <c r="F65" s="181" t="s">
        <v>104</v>
      </c>
      <c r="G65" s="181"/>
      <c r="H65" s="181"/>
      <c r="I65" s="110" t="s">
        <v>52</v>
      </c>
      <c r="J65" s="111"/>
    </row>
    <row r="66" spans="1:10" ht="24.75" customHeight="1">
      <c r="A66" s="71"/>
      <c r="B66" s="182" t="s">
        <v>44</v>
      </c>
      <c r="C66" s="183"/>
      <c r="D66" s="183"/>
      <c r="E66" s="183"/>
      <c r="F66" s="184" t="s">
        <v>104</v>
      </c>
      <c r="G66" s="184"/>
      <c r="H66" s="184"/>
      <c r="I66" s="102" t="s">
        <v>52</v>
      </c>
      <c r="J66" s="103"/>
    </row>
    <row r="67" spans="1:10" ht="24.75" customHeight="1">
      <c r="A67" s="71"/>
      <c r="B67" s="185" t="s">
        <v>40</v>
      </c>
      <c r="C67" s="186"/>
      <c r="D67" s="186"/>
      <c r="E67" s="186"/>
      <c r="F67" s="184" t="s">
        <v>104</v>
      </c>
      <c r="G67" s="184"/>
      <c r="H67" s="184"/>
      <c r="I67" s="102" t="s">
        <v>52</v>
      </c>
      <c r="J67" s="103"/>
    </row>
    <row r="68" spans="1:10" ht="24.75" customHeight="1" thickBot="1">
      <c r="A68" s="71"/>
      <c r="B68" s="185" t="s">
        <v>105</v>
      </c>
      <c r="C68" s="186"/>
      <c r="D68" s="186"/>
      <c r="E68" s="186"/>
      <c r="F68" s="184" t="s">
        <v>93</v>
      </c>
      <c r="G68" s="184"/>
      <c r="H68" s="184"/>
      <c r="I68" s="102" t="s">
        <v>52</v>
      </c>
      <c r="J68" s="103"/>
    </row>
    <row r="69" spans="1:10" ht="24.75" customHeight="1" thickBot="1">
      <c r="A69" s="71"/>
      <c r="B69" s="127" t="s">
        <v>28</v>
      </c>
      <c r="C69" s="128"/>
      <c r="D69" s="128"/>
      <c r="E69" s="128"/>
      <c r="F69" s="114"/>
      <c r="G69" s="114"/>
      <c r="H69" s="114"/>
      <c r="I69" s="106"/>
      <c r="J69" s="107"/>
    </row>
    <row r="70" spans="1:10" ht="24.75" customHeight="1">
      <c r="A70" s="71"/>
      <c r="B70" s="75" t="s">
        <v>46</v>
      </c>
      <c r="C70" s="76"/>
      <c r="D70" s="76"/>
      <c r="E70" s="76"/>
      <c r="F70" s="181" t="s">
        <v>104</v>
      </c>
      <c r="G70" s="181"/>
      <c r="H70" s="181"/>
      <c r="I70" s="110" t="s">
        <v>53</v>
      </c>
      <c r="J70" s="111"/>
    </row>
    <row r="71" spans="1:10" ht="24.75" customHeight="1">
      <c r="A71" s="71"/>
      <c r="B71" s="185" t="s">
        <v>47</v>
      </c>
      <c r="C71" s="186"/>
      <c r="D71" s="186"/>
      <c r="E71" s="186"/>
      <c r="F71" s="184" t="s">
        <v>104</v>
      </c>
      <c r="G71" s="184"/>
      <c r="H71" s="184"/>
      <c r="I71" s="102" t="s">
        <v>53</v>
      </c>
      <c r="J71" s="103"/>
    </row>
    <row r="72" spans="1:10" ht="24.75" customHeight="1">
      <c r="A72" s="71"/>
      <c r="B72" s="185" t="s">
        <v>41</v>
      </c>
      <c r="C72" s="186"/>
      <c r="D72" s="186"/>
      <c r="E72" s="186"/>
      <c r="F72" s="184" t="s">
        <v>104</v>
      </c>
      <c r="G72" s="184"/>
      <c r="H72" s="184"/>
      <c r="I72" s="102" t="s">
        <v>53</v>
      </c>
      <c r="J72" s="103"/>
    </row>
    <row r="73" spans="1:10" ht="24.75" customHeight="1">
      <c r="A73" s="71"/>
      <c r="B73" s="182" t="s">
        <v>48</v>
      </c>
      <c r="C73" s="183"/>
      <c r="D73" s="183"/>
      <c r="E73" s="183"/>
      <c r="F73" s="184" t="s">
        <v>104</v>
      </c>
      <c r="G73" s="184"/>
      <c r="H73" s="184"/>
      <c r="I73" s="102" t="s">
        <v>53</v>
      </c>
      <c r="J73" s="103"/>
    </row>
    <row r="74" spans="1:10" ht="24.75" customHeight="1">
      <c r="A74" s="71"/>
      <c r="B74" s="185" t="s">
        <v>49</v>
      </c>
      <c r="C74" s="186"/>
      <c r="D74" s="186"/>
      <c r="E74" s="186"/>
      <c r="F74" s="184" t="s">
        <v>104</v>
      </c>
      <c r="G74" s="184"/>
      <c r="H74" s="184"/>
      <c r="I74" s="102" t="s">
        <v>54</v>
      </c>
      <c r="J74" s="103"/>
    </row>
    <row r="75" spans="1:10" ht="24.75" customHeight="1">
      <c r="A75" s="71"/>
      <c r="B75" s="185" t="s">
        <v>82</v>
      </c>
      <c r="C75" s="186"/>
      <c r="D75" s="186"/>
      <c r="E75" s="186"/>
      <c r="F75" s="184" t="s">
        <v>104</v>
      </c>
      <c r="G75" s="184"/>
      <c r="H75" s="184"/>
      <c r="I75" s="102" t="s">
        <v>53</v>
      </c>
      <c r="J75" s="103"/>
    </row>
    <row r="76" spans="1:10" ht="24.75" customHeight="1" thickBot="1">
      <c r="A76" s="71"/>
      <c r="B76" s="187" t="s">
        <v>106</v>
      </c>
      <c r="C76" s="188"/>
      <c r="D76" s="188"/>
      <c r="E76" s="189"/>
      <c r="F76" s="190" t="s">
        <v>104</v>
      </c>
      <c r="G76" s="190"/>
      <c r="H76" s="190"/>
      <c r="I76" s="104" t="s">
        <v>54</v>
      </c>
      <c r="J76" s="105"/>
    </row>
    <row r="77" spans="1:10" ht="24.75" customHeight="1" thickBot="1">
      <c r="A77" s="71"/>
      <c r="B77" s="191" t="s">
        <v>29</v>
      </c>
      <c r="C77" s="192"/>
      <c r="D77" s="192"/>
      <c r="E77" s="192"/>
      <c r="F77" s="193"/>
      <c r="G77" s="193"/>
      <c r="H77" s="193"/>
      <c r="I77" s="194"/>
      <c r="J77" s="195"/>
    </row>
    <row r="78" spans="1:10" ht="24.75" customHeight="1">
      <c r="A78" s="71"/>
      <c r="B78" s="196" t="s">
        <v>43</v>
      </c>
      <c r="C78" s="197"/>
      <c r="D78" s="197"/>
      <c r="E78" s="197"/>
      <c r="F78" s="198" t="s">
        <v>104</v>
      </c>
      <c r="G78" s="198"/>
      <c r="H78" s="198"/>
      <c r="I78" s="199" t="s">
        <v>52</v>
      </c>
      <c r="J78" s="200"/>
    </row>
    <row r="79" spans="1:10" ht="27" customHeight="1">
      <c r="A79" s="71"/>
      <c r="B79" s="201" t="s">
        <v>107</v>
      </c>
      <c r="C79" s="202"/>
      <c r="D79" s="202"/>
      <c r="E79" s="202"/>
      <c r="F79" s="184" t="s">
        <v>104</v>
      </c>
      <c r="G79" s="184"/>
      <c r="H79" s="184"/>
      <c r="I79" s="102" t="s">
        <v>52</v>
      </c>
      <c r="J79" s="103"/>
    </row>
    <row r="80" spans="1:10" ht="27" customHeight="1">
      <c r="A80" s="71"/>
      <c r="B80" s="201" t="s">
        <v>108</v>
      </c>
      <c r="C80" s="202"/>
      <c r="D80" s="202"/>
      <c r="E80" s="202"/>
      <c r="F80" s="184" t="s">
        <v>104</v>
      </c>
      <c r="G80" s="184"/>
      <c r="H80" s="184"/>
      <c r="I80" s="102" t="s">
        <v>52</v>
      </c>
      <c r="J80" s="103"/>
    </row>
    <row r="81" spans="1:10" ht="27" customHeight="1">
      <c r="A81" s="71"/>
      <c r="B81" s="201" t="s">
        <v>109</v>
      </c>
      <c r="C81" s="202"/>
      <c r="D81" s="202"/>
      <c r="E81" s="202"/>
      <c r="F81" s="184" t="s">
        <v>104</v>
      </c>
      <c r="G81" s="184"/>
      <c r="H81" s="184"/>
      <c r="I81" s="102" t="s">
        <v>52</v>
      </c>
      <c r="J81" s="103"/>
    </row>
    <row r="82" spans="1:10" ht="27" customHeight="1">
      <c r="A82" s="71"/>
      <c r="B82" s="201" t="s">
        <v>110</v>
      </c>
      <c r="C82" s="202"/>
      <c r="D82" s="202"/>
      <c r="E82" s="202"/>
      <c r="F82" s="184" t="s">
        <v>104</v>
      </c>
      <c r="G82" s="184"/>
      <c r="H82" s="184"/>
      <c r="I82" s="102" t="s">
        <v>52</v>
      </c>
      <c r="J82" s="103"/>
    </row>
    <row r="83" spans="1:10" ht="27" customHeight="1">
      <c r="A83" s="71"/>
      <c r="B83" s="201" t="s">
        <v>111</v>
      </c>
      <c r="C83" s="202"/>
      <c r="D83" s="202"/>
      <c r="E83" s="202"/>
      <c r="F83" s="184" t="s">
        <v>104</v>
      </c>
      <c r="G83" s="184"/>
      <c r="H83" s="184"/>
      <c r="I83" s="102" t="s">
        <v>53</v>
      </c>
      <c r="J83" s="103"/>
    </row>
    <row r="84" spans="1:10" ht="27" customHeight="1">
      <c r="A84" s="71"/>
      <c r="B84" s="201" t="s">
        <v>112</v>
      </c>
      <c r="C84" s="202"/>
      <c r="D84" s="202"/>
      <c r="E84" s="202"/>
      <c r="F84" s="184" t="s">
        <v>104</v>
      </c>
      <c r="G84" s="184"/>
      <c r="H84" s="184"/>
      <c r="I84" s="102" t="s">
        <v>53</v>
      </c>
      <c r="J84" s="103"/>
    </row>
    <row r="85" spans="1:10" ht="27" customHeight="1">
      <c r="A85" s="71"/>
      <c r="B85" s="201" t="s">
        <v>113</v>
      </c>
      <c r="C85" s="202"/>
      <c r="D85" s="202"/>
      <c r="E85" s="202"/>
      <c r="F85" s="184" t="s">
        <v>104</v>
      </c>
      <c r="G85" s="184"/>
      <c r="H85" s="184"/>
      <c r="I85" s="102" t="s">
        <v>53</v>
      </c>
      <c r="J85" s="103"/>
    </row>
    <row r="86" spans="1:10" ht="27" customHeight="1">
      <c r="A86" s="71"/>
      <c r="B86" s="201" t="s">
        <v>114</v>
      </c>
      <c r="C86" s="202"/>
      <c r="D86" s="202"/>
      <c r="E86" s="202"/>
      <c r="F86" s="184" t="s">
        <v>104</v>
      </c>
      <c r="G86" s="184"/>
      <c r="H86" s="184"/>
      <c r="I86" s="102" t="s">
        <v>53</v>
      </c>
      <c r="J86" s="103"/>
    </row>
    <row r="87" spans="1:10" ht="27" customHeight="1">
      <c r="A87" s="71"/>
      <c r="B87" s="201" t="s">
        <v>115</v>
      </c>
      <c r="C87" s="202"/>
      <c r="D87" s="202"/>
      <c r="E87" s="202"/>
      <c r="F87" s="184" t="s">
        <v>104</v>
      </c>
      <c r="G87" s="184"/>
      <c r="H87" s="184"/>
      <c r="I87" s="102" t="s">
        <v>53</v>
      </c>
      <c r="J87" s="103"/>
    </row>
    <row r="88" spans="1:10" ht="27" customHeight="1">
      <c r="A88" s="71"/>
      <c r="B88" s="201" t="s">
        <v>116</v>
      </c>
      <c r="C88" s="202"/>
      <c r="D88" s="202"/>
      <c r="E88" s="202"/>
      <c r="F88" s="184" t="s">
        <v>104</v>
      </c>
      <c r="G88" s="184"/>
      <c r="H88" s="184"/>
      <c r="I88" s="102" t="s">
        <v>53</v>
      </c>
      <c r="J88" s="103"/>
    </row>
    <row r="89" spans="1:10" ht="27" customHeight="1">
      <c r="A89" s="71"/>
      <c r="B89" s="201" t="s">
        <v>117</v>
      </c>
      <c r="C89" s="202"/>
      <c r="D89" s="202"/>
      <c r="E89" s="202"/>
      <c r="F89" s="184" t="s">
        <v>104</v>
      </c>
      <c r="G89" s="184"/>
      <c r="H89" s="184"/>
      <c r="I89" s="102" t="s">
        <v>53</v>
      </c>
      <c r="J89" s="103"/>
    </row>
    <row r="90" spans="1:10" ht="27" customHeight="1" thickBot="1">
      <c r="A90" s="71"/>
      <c r="B90" s="203" t="s">
        <v>118</v>
      </c>
      <c r="C90" s="204"/>
      <c r="D90" s="204"/>
      <c r="E90" s="204"/>
      <c r="F90" s="205" t="s">
        <v>104</v>
      </c>
      <c r="G90" s="205"/>
      <c r="H90" s="205"/>
      <c r="I90" s="206" t="s">
        <v>52</v>
      </c>
      <c r="J90" s="207"/>
    </row>
    <row r="91" spans="1:10" ht="27" customHeight="1">
      <c r="A91" s="71"/>
      <c r="B91" s="77"/>
      <c r="C91" s="77"/>
      <c r="D91" s="77"/>
      <c r="E91" s="77"/>
      <c r="F91" s="78"/>
      <c r="G91" s="78"/>
      <c r="H91" s="78"/>
      <c r="I91" s="40"/>
      <c r="J91" s="40"/>
    </row>
    <row r="92" spans="1:10" ht="12.75">
      <c r="A92" s="71"/>
      <c r="B92" s="39"/>
      <c r="C92" s="39"/>
      <c r="D92" s="39"/>
      <c r="E92" s="39"/>
      <c r="F92" s="39"/>
      <c r="G92" s="39"/>
      <c r="H92" s="40"/>
      <c r="I92" s="40"/>
      <c r="J92" s="40"/>
    </row>
    <row r="93" spans="1:10" ht="12.75">
      <c r="A93" s="71"/>
      <c r="B93" s="39"/>
      <c r="C93" s="39"/>
      <c r="D93" s="39"/>
      <c r="E93" s="39"/>
      <c r="F93" s="39"/>
      <c r="G93" s="39"/>
      <c r="H93" s="40"/>
      <c r="I93" s="40"/>
      <c r="J93" s="40"/>
    </row>
    <row r="94" spans="1:10" ht="12.75">
      <c r="A94" s="71"/>
      <c r="B94" s="71"/>
      <c r="C94" s="71"/>
      <c r="D94" s="71"/>
      <c r="E94" s="71"/>
      <c r="F94" s="71"/>
      <c r="G94" s="71"/>
      <c r="H94" s="71"/>
      <c r="I94" s="71"/>
      <c r="J94" s="71"/>
    </row>
    <row r="95" spans="1:10" ht="71.25" customHeight="1">
      <c r="A95" s="71"/>
      <c r="B95" s="129"/>
      <c r="C95" s="129"/>
      <c r="D95" s="129"/>
      <c r="E95" s="129"/>
      <c r="F95" s="129"/>
      <c r="G95" s="129"/>
      <c r="H95" s="129"/>
      <c r="I95" s="129"/>
      <c r="J95" s="129"/>
    </row>
    <row r="96" spans="1:10" ht="96.75" customHeight="1">
      <c r="A96" s="71"/>
      <c r="B96" s="129"/>
      <c r="C96" s="129"/>
      <c r="D96" s="129"/>
      <c r="E96" s="129"/>
      <c r="F96" s="129"/>
      <c r="G96" s="129"/>
      <c r="H96" s="129"/>
      <c r="I96" s="129"/>
      <c r="J96" s="129"/>
    </row>
    <row r="97" spans="1:10" ht="38.25" customHeight="1">
      <c r="A97" s="71"/>
      <c r="B97" s="129"/>
      <c r="C97" s="129"/>
      <c r="D97" s="129"/>
      <c r="E97" s="129"/>
      <c r="F97" s="129"/>
      <c r="G97" s="129"/>
      <c r="H97" s="129"/>
      <c r="I97" s="129"/>
      <c r="J97" s="129"/>
    </row>
    <row r="98" spans="1:10" ht="69.75" customHeight="1">
      <c r="A98" s="71"/>
      <c r="B98" s="129"/>
      <c r="C98" s="129"/>
      <c r="D98" s="129"/>
      <c r="E98" s="129"/>
      <c r="F98" s="129"/>
      <c r="G98" s="129"/>
      <c r="H98" s="129"/>
      <c r="I98" s="129"/>
      <c r="J98" s="129"/>
    </row>
    <row r="99" spans="1:10" ht="171" customHeight="1">
      <c r="A99" s="71"/>
      <c r="B99" s="129"/>
      <c r="C99" s="129"/>
      <c r="D99" s="129"/>
      <c r="E99" s="129"/>
      <c r="F99" s="129"/>
      <c r="G99" s="129"/>
      <c r="H99" s="129"/>
      <c r="I99" s="129"/>
      <c r="J99" s="129"/>
    </row>
    <row r="100" spans="1:10" ht="62.25" customHeight="1">
      <c r="A100" s="71"/>
      <c r="B100" s="129"/>
      <c r="C100" s="129"/>
      <c r="D100" s="129"/>
      <c r="E100" s="129"/>
      <c r="F100" s="129"/>
      <c r="G100" s="129"/>
      <c r="H100" s="129"/>
      <c r="I100" s="129"/>
      <c r="J100" s="129"/>
    </row>
    <row r="101" spans="1:10" ht="51.75" customHeight="1">
      <c r="A101" s="71"/>
      <c r="B101" s="129"/>
      <c r="C101" s="129"/>
      <c r="D101" s="129"/>
      <c r="E101" s="129"/>
      <c r="F101" s="129"/>
      <c r="G101" s="129"/>
      <c r="H101" s="129"/>
      <c r="I101" s="129"/>
      <c r="J101" s="129"/>
    </row>
  </sheetData>
  <sheetProtection/>
  <mergeCells count="135">
    <mergeCell ref="B101:J101"/>
    <mergeCell ref="B95:J95"/>
    <mergeCell ref="B96:J96"/>
    <mergeCell ref="B97:J97"/>
    <mergeCell ref="B98:J98"/>
    <mergeCell ref="B99:J99"/>
    <mergeCell ref="B100:J100"/>
    <mergeCell ref="B89:E89"/>
    <mergeCell ref="F89:H89"/>
    <mergeCell ref="I89:J89"/>
    <mergeCell ref="B90:E90"/>
    <mergeCell ref="F90:H90"/>
    <mergeCell ref="I90:J90"/>
    <mergeCell ref="B87:E87"/>
    <mergeCell ref="F87:H87"/>
    <mergeCell ref="I87:J87"/>
    <mergeCell ref="B88:E88"/>
    <mergeCell ref="F88:H88"/>
    <mergeCell ref="I88:J88"/>
    <mergeCell ref="B85:E85"/>
    <mergeCell ref="F85:H85"/>
    <mergeCell ref="I85:J85"/>
    <mergeCell ref="B86:E86"/>
    <mergeCell ref="F86:H86"/>
    <mergeCell ref="I86:J86"/>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F70:H70"/>
    <mergeCell ref="I70:J70"/>
    <mergeCell ref="B71:E71"/>
    <mergeCell ref="F71:H71"/>
    <mergeCell ref="I71:J71"/>
    <mergeCell ref="B72:E72"/>
    <mergeCell ref="F72:H72"/>
    <mergeCell ref="I72:J72"/>
    <mergeCell ref="B68:E68"/>
    <mergeCell ref="F68:H68"/>
    <mergeCell ref="I68:J68"/>
    <mergeCell ref="B69:E69"/>
    <mergeCell ref="F69:H69"/>
    <mergeCell ref="I69:J69"/>
    <mergeCell ref="B66:E66"/>
    <mergeCell ref="F66:H66"/>
    <mergeCell ref="I66:J66"/>
    <mergeCell ref="B67:E67"/>
    <mergeCell ref="F67:H67"/>
    <mergeCell ref="I67:J67"/>
    <mergeCell ref="B64:E64"/>
    <mergeCell ref="F64:H64"/>
    <mergeCell ref="I64:J64"/>
    <mergeCell ref="B65:E65"/>
    <mergeCell ref="F65:H65"/>
    <mergeCell ref="I65:J65"/>
    <mergeCell ref="B58:C58"/>
    <mergeCell ref="D58:E58"/>
    <mergeCell ref="F58:G58"/>
    <mergeCell ref="H58:J58"/>
    <mergeCell ref="B63:E63"/>
    <mergeCell ref="F63:H63"/>
    <mergeCell ref="I63:J63"/>
    <mergeCell ref="B48:J48"/>
    <mergeCell ref="B49:J49"/>
    <mergeCell ref="B50:J50"/>
    <mergeCell ref="B56:J56"/>
    <mergeCell ref="B57:C57"/>
    <mergeCell ref="D57:E57"/>
    <mergeCell ref="F57:G57"/>
    <mergeCell ref="H57:J57"/>
    <mergeCell ref="B38:J38"/>
    <mergeCell ref="B39:J39"/>
    <mergeCell ref="B41:J41"/>
    <mergeCell ref="B43:J43"/>
    <mergeCell ref="B44:J44"/>
    <mergeCell ref="B46:J46"/>
    <mergeCell ref="B32:C32"/>
    <mergeCell ref="B33:C33"/>
    <mergeCell ref="B34:C34"/>
    <mergeCell ref="B35:C35"/>
    <mergeCell ref="B36:C36"/>
    <mergeCell ref="B37:C37"/>
    <mergeCell ref="B26:C26"/>
    <mergeCell ref="B27:C27"/>
    <mergeCell ref="B28:C28"/>
    <mergeCell ref="B29:C29"/>
    <mergeCell ref="B30:C30"/>
    <mergeCell ref="B31:C31"/>
    <mergeCell ref="B18:J18"/>
    <mergeCell ref="B19:J19"/>
    <mergeCell ref="B20:J20"/>
    <mergeCell ref="B22:J22"/>
    <mergeCell ref="B24:C25"/>
    <mergeCell ref="D24:E24"/>
    <mergeCell ref="F24:G24"/>
    <mergeCell ref="H24:I24"/>
    <mergeCell ref="B5:J5"/>
    <mergeCell ref="B7:B9"/>
    <mergeCell ref="C7:C9"/>
    <mergeCell ref="D7:D9"/>
    <mergeCell ref="E7:E9"/>
    <mergeCell ref="F7:J7"/>
    <mergeCell ref="F8:G8"/>
  </mergeCells>
  <hyperlinks>
    <hyperlink ref="B50" r:id="rId1" display="http://xjob.ru/?id=cats&amp;cat=1.17.3-6989-102418104"/>
    <hyperlink ref="B41" r:id="rId2" display="http://lawrussia.ru/texts/legal_216/doc216a395x252.htm"/>
  </hyperlinks>
  <printOptions/>
  <pageMargins left="0.7480314960629921" right="0.7480314960629921" top="0.984251968503937" bottom="0.984251968503937" header="0.5118110236220472" footer="0.5118110236220472"/>
  <pageSetup horizontalDpi="600" verticalDpi="600" orientation="portrait" paperSize="9" scale="65" r:id="rId3"/>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cherdimovaoa</dc:creator>
  <cp:keywords/>
  <dc:description/>
  <cp:lastModifiedBy>VelichkoAA</cp:lastModifiedBy>
  <cp:lastPrinted>2011-02-14T06:32:15Z</cp:lastPrinted>
  <dcterms:created xsi:type="dcterms:W3CDTF">2010-02-15T11:18:33Z</dcterms:created>
  <dcterms:modified xsi:type="dcterms:W3CDTF">2011-03-01T08:02:17Z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